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20730" windowHeight="9930"/>
  </bookViews>
  <sheets>
    <sheet name="soupis čerpadel" sheetId="12" r:id="rId1"/>
  </sheets>
  <definedNames>
    <definedName name="_xlnm._FilterDatabase" localSheetId="0" hidden="1">'soupis čerpadel'!$A$3:$S$125</definedName>
  </definedNames>
  <calcPr calcId="145621"/>
</workbook>
</file>

<file path=xl/calcChain.xml><?xml version="1.0" encoding="utf-8"?>
<calcChain xmlns="http://schemas.openxmlformats.org/spreadsheetml/2006/main">
  <c r="E125" i="12" l="1"/>
  <c r="E124" i="12"/>
  <c r="E123" i="12"/>
  <c r="E122" i="12"/>
  <c r="L117" i="12" l="1"/>
  <c r="M117" i="12" s="1"/>
  <c r="L118" i="12"/>
  <c r="M118" i="12" s="1"/>
  <c r="E118" i="12"/>
  <c r="E117" i="12"/>
  <c r="L111" i="12"/>
  <c r="M111" i="12" s="1"/>
  <c r="L112" i="12"/>
  <c r="M112" i="12" s="1"/>
  <c r="L114" i="12"/>
  <c r="M114" i="12" s="1"/>
  <c r="L115" i="12"/>
  <c r="M115" i="12" s="1"/>
  <c r="E115" i="12"/>
  <c r="E114" i="12"/>
  <c r="E111" i="12"/>
  <c r="E112" i="12"/>
  <c r="L120" i="12" l="1"/>
  <c r="M120" i="12" s="1"/>
  <c r="L121" i="12"/>
  <c r="M121" i="12" s="1"/>
  <c r="E121" i="12" l="1"/>
  <c r="E120" i="12"/>
  <c r="E5" i="12" l="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3" i="12"/>
  <c r="E116" i="12"/>
  <c r="E119" i="12"/>
  <c r="E4" i="12"/>
  <c r="L4" i="12" l="1"/>
  <c r="M4" i="12" s="1"/>
  <c r="L5" i="12"/>
  <c r="M5" i="12" s="1"/>
  <c r="L6" i="12"/>
  <c r="M6" i="12" s="1"/>
  <c r="L7" i="12"/>
  <c r="M7" i="12" s="1"/>
  <c r="L8" i="12"/>
  <c r="M8" i="12" s="1"/>
  <c r="L9" i="12"/>
  <c r="M9" i="12" s="1"/>
  <c r="L10" i="12"/>
  <c r="M10" i="12" s="1"/>
  <c r="L22" i="12" l="1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L16" i="12"/>
  <c r="M16" i="12" s="1"/>
  <c r="L15" i="12"/>
  <c r="M15" i="12" s="1"/>
  <c r="L14" i="12"/>
  <c r="M14" i="12" s="1"/>
  <c r="L13" i="12"/>
  <c r="M13" i="12" s="1"/>
  <c r="L12" i="12"/>
  <c r="M12" i="12" s="1"/>
  <c r="L11" i="12"/>
  <c r="M11" i="12" s="1"/>
  <c r="L109" i="12" l="1"/>
  <c r="M109" i="12" s="1"/>
  <c r="L108" i="12"/>
  <c r="M108" i="12" s="1"/>
  <c r="L107" i="12"/>
  <c r="M107" i="12" s="1"/>
  <c r="L106" i="12"/>
  <c r="M106" i="12" s="1"/>
  <c r="L105" i="12"/>
  <c r="M105" i="12" s="1"/>
  <c r="L104" i="12"/>
  <c r="M104" i="12" s="1"/>
  <c r="L103" i="12"/>
  <c r="M103" i="12" s="1"/>
  <c r="L102" i="12"/>
  <c r="M102" i="12" s="1"/>
  <c r="L101" i="12"/>
  <c r="M101" i="12" s="1"/>
  <c r="L100" i="12"/>
  <c r="M100" i="12" s="1"/>
  <c r="L99" i="12"/>
  <c r="M99" i="12" s="1"/>
  <c r="L98" i="12"/>
  <c r="M98" i="12" s="1"/>
  <c r="L110" i="12" l="1"/>
  <c r="M110" i="12" s="1"/>
  <c r="L113" i="12" l="1"/>
  <c r="M113" i="12" s="1"/>
  <c r="L116" i="12" l="1"/>
  <c r="M116" i="12" s="1"/>
  <c r="L34" i="12" l="1"/>
  <c r="M34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L23" i="12"/>
  <c r="M23" i="12" s="1"/>
  <c r="L97" i="12" l="1"/>
  <c r="M97" i="12" s="1"/>
  <c r="L96" i="12"/>
  <c r="M96" i="12" s="1"/>
  <c r="L95" i="12"/>
  <c r="M95" i="12" s="1"/>
  <c r="L94" i="12"/>
  <c r="M94" i="12" s="1"/>
  <c r="L47" i="12"/>
  <c r="M47" i="12" s="1"/>
  <c r="L46" i="12"/>
  <c r="M46" i="12" s="1"/>
  <c r="L45" i="12"/>
  <c r="M45" i="12" s="1"/>
  <c r="L44" i="12"/>
  <c r="M44" i="12" s="1"/>
  <c r="L43" i="12"/>
  <c r="M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5" i="12"/>
  <c r="M35" i="12" s="1"/>
  <c r="L93" i="12" l="1"/>
  <c r="M93" i="12" s="1"/>
  <c r="L92" i="12"/>
  <c r="M92" i="12" s="1"/>
  <c r="L91" i="12"/>
  <c r="M91" i="12" s="1"/>
  <c r="L90" i="12"/>
  <c r="M90" i="12" s="1"/>
  <c r="L89" i="12"/>
  <c r="M89" i="12" s="1"/>
  <c r="L88" i="12"/>
  <c r="M88" i="12" s="1"/>
  <c r="L87" i="12"/>
  <c r="M87" i="12" s="1"/>
  <c r="L86" i="12"/>
  <c r="M86" i="12" s="1"/>
  <c r="L85" i="12"/>
  <c r="M85" i="12" s="1"/>
  <c r="L84" i="12"/>
  <c r="M84" i="12" s="1"/>
  <c r="L83" i="12"/>
  <c r="M83" i="12" s="1"/>
  <c r="L82" i="12"/>
  <c r="M82" i="12" s="1"/>
  <c r="L81" i="12"/>
  <c r="M81" i="12" s="1"/>
  <c r="L80" i="12"/>
  <c r="M80" i="12" s="1"/>
  <c r="L79" i="12"/>
  <c r="M79" i="12" s="1"/>
  <c r="L78" i="12"/>
  <c r="M78" i="12" s="1"/>
  <c r="L77" i="12"/>
  <c r="M77" i="12" s="1"/>
  <c r="L76" i="12"/>
  <c r="M76" i="12" s="1"/>
  <c r="L48" i="12" l="1"/>
  <c r="M48" i="12" s="1"/>
  <c r="L49" i="12"/>
  <c r="M49" i="12" s="1"/>
  <c r="L50" i="12"/>
  <c r="M50" i="12" s="1"/>
  <c r="L51" i="12"/>
  <c r="M51" i="12" s="1"/>
  <c r="L52" i="12"/>
  <c r="M52" i="12" s="1"/>
  <c r="L53" i="12"/>
  <c r="M53" i="12" s="1"/>
  <c r="L54" i="12"/>
  <c r="M54" i="12" s="1"/>
  <c r="L55" i="12"/>
  <c r="M55" i="12" s="1"/>
  <c r="L56" i="12"/>
  <c r="M56" i="12" s="1"/>
  <c r="L57" i="12"/>
  <c r="M57" i="12" s="1"/>
  <c r="L58" i="12"/>
  <c r="M58" i="12" s="1"/>
  <c r="L59" i="12"/>
  <c r="M59" i="12" s="1"/>
  <c r="L60" i="12"/>
  <c r="M60" i="12" s="1"/>
  <c r="L61" i="12"/>
  <c r="M61" i="12" s="1"/>
  <c r="L62" i="12"/>
  <c r="M62" i="12" s="1"/>
  <c r="L63" i="12"/>
  <c r="M63" i="12" s="1"/>
  <c r="L64" i="12"/>
  <c r="M64" i="12" s="1"/>
  <c r="L65" i="12"/>
  <c r="M65" i="12" s="1"/>
  <c r="L66" i="12"/>
  <c r="M66" i="12" s="1"/>
  <c r="L67" i="12"/>
  <c r="M67" i="12" s="1"/>
  <c r="L68" i="12"/>
  <c r="M68" i="12" s="1"/>
  <c r="L69" i="12"/>
  <c r="M69" i="12" s="1"/>
  <c r="L70" i="12"/>
  <c r="M70" i="12" s="1"/>
  <c r="L71" i="12"/>
  <c r="M71" i="12" s="1"/>
  <c r="L72" i="12"/>
  <c r="M72" i="12" s="1"/>
  <c r="L73" i="12"/>
  <c r="M73" i="12" s="1"/>
  <c r="L74" i="12"/>
  <c r="M74" i="12" s="1"/>
  <c r="L75" i="12"/>
  <c r="M75" i="12" s="1"/>
  <c r="L119" i="12"/>
  <c r="M119" i="12" s="1"/>
</calcChain>
</file>

<file path=xl/sharedStrings.xml><?xml version="1.0" encoding="utf-8"?>
<sst xmlns="http://schemas.openxmlformats.org/spreadsheetml/2006/main" count="1234" uniqueCount="505">
  <si>
    <t>sklad</t>
  </si>
  <si>
    <t>označ.PID</t>
  </si>
  <si>
    <t>typ</t>
  </si>
  <si>
    <t>Q [m3/h]</t>
  </si>
  <si>
    <t>H [m]</t>
  </si>
  <si>
    <t>ot [1/min]</t>
  </si>
  <si>
    <t>P elmot. [kW]</t>
  </si>
  <si>
    <t>poznámky</t>
  </si>
  <si>
    <t>Litvínov</t>
  </si>
  <si>
    <t>Třemošná</t>
  </si>
  <si>
    <t>P101A</t>
  </si>
  <si>
    <t>P102A</t>
  </si>
  <si>
    <t>Hněvice</t>
  </si>
  <si>
    <t>P101B</t>
  </si>
  <si>
    <t>P102B</t>
  </si>
  <si>
    <t>roční náběh [h]</t>
  </si>
  <si>
    <t>P2501</t>
  </si>
  <si>
    <t>P2502</t>
  </si>
  <si>
    <t>P2505A</t>
  </si>
  <si>
    <t>P2505B</t>
  </si>
  <si>
    <t>P3601</t>
  </si>
  <si>
    <t>P3602</t>
  </si>
  <si>
    <t xml:space="preserve">VT.Č. /P.Č. </t>
  </si>
  <si>
    <t>VT.Č.</t>
  </si>
  <si>
    <t>P.Č.</t>
  </si>
  <si>
    <t>Mstětice</t>
  </si>
  <si>
    <t>P5801</t>
  </si>
  <si>
    <t>P5802</t>
  </si>
  <si>
    <t>A-125-CES-265-16/4-OL</t>
  </si>
  <si>
    <t>N.Město</t>
  </si>
  <si>
    <t>P1202A</t>
  </si>
  <si>
    <t>P1202B</t>
  </si>
  <si>
    <t>P1202C</t>
  </si>
  <si>
    <t>A-125-CES-265-16/4-OL-F/2</t>
  </si>
  <si>
    <t>Potěhy</t>
  </si>
  <si>
    <t>P22001A</t>
  </si>
  <si>
    <t>P22001B</t>
  </si>
  <si>
    <t>P22001C</t>
  </si>
  <si>
    <t>P23101</t>
  </si>
  <si>
    <t>P23102</t>
  </si>
  <si>
    <t>MHL 100B-4</t>
  </si>
  <si>
    <t>S 125-80-220N/A09</t>
  </si>
  <si>
    <t>S 125-80-220N/A10</t>
  </si>
  <si>
    <t>Cerekvice</t>
  </si>
  <si>
    <t>P3</t>
  </si>
  <si>
    <t>Šlapanov</t>
  </si>
  <si>
    <t>P2201</t>
  </si>
  <si>
    <t>P2202</t>
  </si>
  <si>
    <t>P2203</t>
  </si>
  <si>
    <t>P2204</t>
  </si>
  <si>
    <t>P2610</t>
  </si>
  <si>
    <t>P2611</t>
  </si>
  <si>
    <t>P2612</t>
  </si>
  <si>
    <t>výdej NM</t>
  </si>
  <si>
    <t>výdej BA</t>
  </si>
  <si>
    <t>150.NEA.400.30.OC.05.FE</t>
  </si>
  <si>
    <t>A.125.CES.265.16/4.OL.00.-F/2E</t>
  </si>
  <si>
    <t>Klobouky</t>
  </si>
  <si>
    <t>P222 01A</t>
  </si>
  <si>
    <t>P222 01B</t>
  </si>
  <si>
    <t>P222 01C</t>
  </si>
  <si>
    <t>MHL 100-8</t>
  </si>
  <si>
    <t>Loukov</t>
  </si>
  <si>
    <t>Hájek</t>
  </si>
  <si>
    <t>směr Kryry (Třemošná)</t>
  </si>
  <si>
    <t>č.M1</t>
  </si>
  <si>
    <t>Nevid</t>
  </si>
  <si>
    <t>P4101C</t>
  </si>
  <si>
    <t>P4101D</t>
  </si>
  <si>
    <t>P402</t>
  </si>
  <si>
    <t>Bělčice</t>
  </si>
  <si>
    <t>HC 65-200N</t>
  </si>
  <si>
    <t>MHL 65-10</t>
  </si>
  <si>
    <t>PM101</t>
  </si>
  <si>
    <t>MTC A 65/07-05.1 20.62</t>
  </si>
  <si>
    <t>Smyslov</t>
  </si>
  <si>
    <t>Včelná</t>
  </si>
  <si>
    <t>HC 80-315N</t>
  </si>
  <si>
    <t>P220 04A</t>
  </si>
  <si>
    <t>P220 04B</t>
  </si>
  <si>
    <t>P220 05A</t>
  </si>
  <si>
    <t>P220 05B</t>
  </si>
  <si>
    <t>CSES 125-250</t>
  </si>
  <si>
    <t>P101 (222A)</t>
  </si>
  <si>
    <t>P102 (222B)</t>
  </si>
  <si>
    <t>P103 (222C)</t>
  </si>
  <si>
    <t>P3101</t>
  </si>
  <si>
    <t>P3102</t>
  </si>
  <si>
    <t>250 CEMV</t>
  </si>
  <si>
    <t>P1</t>
  </si>
  <si>
    <t>P12</t>
  </si>
  <si>
    <t>P9</t>
  </si>
  <si>
    <t>P10</t>
  </si>
  <si>
    <t>125-SLVN-5-2-D-LN-029-9</t>
  </si>
  <si>
    <t>125-SLVN5-2-D</t>
  </si>
  <si>
    <t>4x11 DA-3 STG</t>
  </si>
  <si>
    <t>4x11 DA-4 STG</t>
  </si>
  <si>
    <t>4x11 DA-5 STG</t>
  </si>
  <si>
    <t>MTC A 125/04-10.1</t>
  </si>
  <si>
    <t>HC 150-400N</t>
  </si>
  <si>
    <t>CEBV-150</t>
  </si>
  <si>
    <t>MHL 65-8</t>
  </si>
  <si>
    <t>P001a</t>
  </si>
  <si>
    <t>P002b</t>
  </si>
  <si>
    <t>P001c</t>
  </si>
  <si>
    <t>NVS-250</t>
  </si>
  <si>
    <t>směr Hněvice, Kralupy Čra</t>
  </si>
  <si>
    <t>směr Hněvice, Kralupy ČRa</t>
  </si>
  <si>
    <t>směr Kryry (Třemošná, Hájek)</t>
  </si>
  <si>
    <t>směr DN300 N.Město</t>
  </si>
  <si>
    <t>směr DN200 N.Město</t>
  </si>
  <si>
    <t>směr DN200 Mstětice</t>
  </si>
  <si>
    <t>výdej obj.230 NM</t>
  </si>
  <si>
    <t>výdej obj.239 BA</t>
  </si>
  <si>
    <t>výdej obj.236 NM-B</t>
  </si>
  <si>
    <t>výdej obj.236 NM-F</t>
  </si>
  <si>
    <t>směr Šlapanov, PARAMO</t>
  </si>
  <si>
    <t>MTC A 100/04-08.1 (přeštítk.)</t>
  </si>
  <si>
    <t>směr Střelice (NM)</t>
  </si>
  <si>
    <t>směr Střelice (BA)</t>
  </si>
  <si>
    <t>směr Smyslov (Včelná, Třemošná)</t>
  </si>
  <si>
    <t>výdej PARAMO</t>
  </si>
  <si>
    <t>směr Loukov, Střelice (Šlapanov)</t>
  </si>
  <si>
    <t>výdej obj. 222 (nádrže 230)</t>
  </si>
  <si>
    <t>výdej obj. 402 (H401A)</t>
  </si>
  <si>
    <t>posílení směr Bělčice</t>
  </si>
  <si>
    <t>směr Bělčice - NM</t>
  </si>
  <si>
    <t>směr Smyslov (Včelná, Šlapanov) - NM</t>
  </si>
  <si>
    <t>směr Včelná, Šlapanov, Bělčice</t>
  </si>
  <si>
    <t>výdej obj. 231 - NM</t>
  </si>
  <si>
    <t>výdej 233/1, 233/2 - NM</t>
  </si>
  <si>
    <t>výdej obj. 233 - BA</t>
  </si>
  <si>
    <t>směr Cerekvice - BA</t>
  </si>
  <si>
    <t>vysokotlak/podávačka</t>
  </si>
  <si>
    <t xml:space="preserve">Střelice </t>
  </si>
  <si>
    <t>P22208</t>
  </si>
  <si>
    <t>80 NVD31540 LC2009</t>
  </si>
  <si>
    <t xml:space="preserve">VÝDEJNÍ LÁVKY </t>
  </si>
  <si>
    <t>P22211</t>
  </si>
  <si>
    <t>P22218</t>
  </si>
  <si>
    <t>P220 01A</t>
  </si>
  <si>
    <t>S-125-100-220</t>
  </si>
  <si>
    <t>výdej BA lávky S</t>
  </si>
  <si>
    <t>P220 01B</t>
  </si>
  <si>
    <t>S-100-80-220</t>
  </si>
  <si>
    <t>P220 02A</t>
  </si>
  <si>
    <t>výdej BA lávky V</t>
  </si>
  <si>
    <t>P220 02B</t>
  </si>
  <si>
    <t>P220 03A</t>
  </si>
  <si>
    <t>výdej NM lávky</t>
  </si>
  <si>
    <t>P220 03B</t>
  </si>
  <si>
    <t>P103C</t>
  </si>
  <si>
    <t>150 NVS - 400 - 380 - 20 LB-1</t>
  </si>
  <si>
    <t>výdej BA na lávky</t>
  </si>
  <si>
    <t>P103A</t>
  </si>
  <si>
    <t>výdej NM na lávky</t>
  </si>
  <si>
    <t>P102D</t>
  </si>
  <si>
    <t>P121</t>
  </si>
  <si>
    <t>HC 50 - 315N</t>
  </si>
  <si>
    <t>výdej LIHU na lávky</t>
  </si>
  <si>
    <t>P22151</t>
  </si>
  <si>
    <t>S 80 - 70 - 275</t>
  </si>
  <si>
    <t>výdej MEŘO na lávky</t>
  </si>
  <si>
    <t>P2</t>
  </si>
  <si>
    <t>125-SLVN-5-2-D</t>
  </si>
  <si>
    <t>RCZ U 100RGPX</t>
  </si>
  <si>
    <t>rekuperace</t>
  </si>
  <si>
    <t>P001b</t>
  </si>
  <si>
    <t>P 002d</t>
  </si>
  <si>
    <t>NVS 150</t>
  </si>
  <si>
    <t>výdej NM obj. 230</t>
  </si>
  <si>
    <t>P002a</t>
  </si>
  <si>
    <t>NVS-100</t>
  </si>
  <si>
    <t>Č1/226</t>
  </si>
  <si>
    <t>150-NVS 400-20-LB-9</t>
  </si>
  <si>
    <t>Č2/226</t>
  </si>
  <si>
    <t>HC 80 - 160 N</t>
  </si>
  <si>
    <t>míchání BNM</t>
  </si>
  <si>
    <t>P221A</t>
  </si>
  <si>
    <t>125 NHD 315-40LC</t>
  </si>
  <si>
    <t>P221B</t>
  </si>
  <si>
    <t>126 NHD 315-40LC</t>
  </si>
  <si>
    <t>P421A</t>
  </si>
  <si>
    <t>150 NHD 400-38LC</t>
  </si>
  <si>
    <t>P421B</t>
  </si>
  <si>
    <t>151 NHD 400-38LC</t>
  </si>
  <si>
    <t>P421C</t>
  </si>
  <si>
    <t>152 NHD 400-38LC</t>
  </si>
  <si>
    <t>P421D</t>
  </si>
  <si>
    <t>153 NHD 400-38LC</t>
  </si>
  <si>
    <t>P230A</t>
  </si>
  <si>
    <t>ABA FKOB 4</t>
  </si>
  <si>
    <t>P230B</t>
  </si>
  <si>
    <t>P230C</t>
  </si>
  <si>
    <t>P230D</t>
  </si>
  <si>
    <t>MSLA 15002/3569 AAY 090 RH01</t>
  </si>
  <si>
    <t>P230E</t>
  </si>
  <si>
    <t>Ventilátor</t>
  </si>
  <si>
    <t xml:space="preserve">P104 </t>
  </si>
  <si>
    <t>150-NVS-400 20 LB 1023</t>
  </si>
  <si>
    <t>nečitelné</t>
  </si>
  <si>
    <t>Výdejní NM</t>
  </si>
  <si>
    <t>P105</t>
  </si>
  <si>
    <t>150-NVS-400 20 LB 14</t>
  </si>
  <si>
    <t xml:space="preserve">P207 </t>
  </si>
  <si>
    <t>150-NVS-375 20 LB FE</t>
  </si>
  <si>
    <t>Výdejní BA 95N</t>
  </si>
  <si>
    <t>P208</t>
  </si>
  <si>
    <t>150-NVS-400 38020 LB1</t>
  </si>
  <si>
    <t>vakuová pumpa</t>
  </si>
  <si>
    <t>04-61-221_00-020-P101A</t>
  </si>
  <si>
    <t>04-61-221_00-020-P101B</t>
  </si>
  <si>
    <t>04-61-221_00-020-P102A</t>
  </si>
  <si>
    <t>04-61-221_00-020-P102B</t>
  </si>
  <si>
    <t>čerpadlo - TM míst v SAP</t>
  </si>
  <si>
    <t>el. motor - TM míst v SAP</t>
  </si>
  <si>
    <t>04-61-221_00-210-P101A</t>
  </si>
  <si>
    <t>04-61-221_00-210-P102A</t>
  </si>
  <si>
    <t>04-61-221_00-210-P102B</t>
  </si>
  <si>
    <t>04-61-221_00-210-P101B</t>
  </si>
  <si>
    <t>04-55-225_00-020-P2505A</t>
  </si>
  <si>
    <t>04-55-225_00-020-P2505B</t>
  </si>
  <si>
    <t>04-55-225_00-210-P2505A</t>
  </si>
  <si>
    <t>04-55-225_00-210-P2505B</t>
  </si>
  <si>
    <t>06-76-222_00-020-P1202A</t>
  </si>
  <si>
    <t>06-76-222_00-020-P1202B</t>
  </si>
  <si>
    <t>06-76-222_00-020-P1202C</t>
  </si>
  <si>
    <t>06-76-222_00-210-P1202A</t>
  </si>
  <si>
    <t>06-76-222_00-210-P1202B</t>
  </si>
  <si>
    <t>06-76-222_00-210-P1202C</t>
  </si>
  <si>
    <t>06-70-222_00-020-P22208</t>
  </si>
  <si>
    <t>06-70-222_00-020-P22211</t>
  </si>
  <si>
    <t>06-70-222_00-020-P22218</t>
  </si>
  <si>
    <t>06-70-222_00-210-P22208</t>
  </si>
  <si>
    <t>06-70-222_00-210-P22211</t>
  </si>
  <si>
    <t>06-70-222_00-210-P22218</t>
  </si>
  <si>
    <t>07-77-220_00-020-P22001A</t>
  </si>
  <si>
    <t>07-77-220_00-020-P22001B</t>
  </si>
  <si>
    <t>07-77-220_00-020-P22001C</t>
  </si>
  <si>
    <t>07-77-220_00-210-P22001A</t>
  </si>
  <si>
    <t>07-77-220_00-210-P22001B</t>
  </si>
  <si>
    <t>07-77-220_00-210-P22001C</t>
  </si>
  <si>
    <t>07-77-231_00-020-P23101</t>
  </si>
  <si>
    <t>07-77-231_00-020-P23102</t>
  </si>
  <si>
    <t>07-77-231_00-210-P23101</t>
  </si>
  <si>
    <t>07-77-231_00-210-P23102</t>
  </si>
  <si>
    <t>07-75-222_00-020-P2201</t>
  </si>
  <si>
    <t>07-75-222_00-020-P2202</t>
  </si>
  <si>
    <t>07-75-222_00-020-P2203</t>
  </si>
  <si>
    <t>07-75-222_00-020-P2204</t>
  </si>
  <si>
    <t>07-75-226_00-020-P2610</t>
  </si>
  <si>
    <t>07-75-226_00-020-P2611</t>
  </si>
  <si>
    <t>07-75-226_00-020-P2612</t>
  </si>
  <si>
    <t>07-75-222_00-210-P2201</t>
  </si>
  <si>
    <t>07-75-222_00-210-P2202</t>
  </si>
  <si>
    <t>07-75-222_00-210-P2203</t>
  </si>
  <si>
    <t>07-75-222_00-210-P2204</t>
  </si>
  <si>
    <t>07-75-226_00-210-P2610</t>
  </si>
  <si>
    <t>07-75-226_00-210-P2611</t>
  </si>
  <si>
    <t>07-75-226_00-210-P2612</t>
  </si>
  <si>
    <t>09-86-220_00-020-P220_01A</t>
  </si>
  <si>
    <t>09-86-220_00-020-P220_01B</t>
  </si>
  <si>
    <t>09-86-222_00-020-0001A</t>
  </si>
  <si>
    <t>09-86-222_00-020-0001B</t>
  </si>
  <si>
    <t>09-86-222_00-020-0001C</t>
  </si>
  <si>
    <t>09-86-220_00-020-P220_04A</t>
  </si>
  <si>
    <t>09-86-220_00-020-P220_04B</t>
  </si>
  <si>
    <t>09-86-220_00-020-P220_05A</t>
  </si>
  <si>
    <t>09-86-220_00-020-P220_05B</t>
  </si>
  <si>
    <t>09-86-222_00-210-0001A</t>
  </si>
  <si>
    <t>09-86-222_00-210-0001B</t>
  </si>
  <si>
    <t>09-86-222_00-210-0001C</t>
  </si>
  <si>
    <t>09-86-220_00-210-P220_04A</t>
  </si>
  <si>
    <t>09-86-220_00-210-P220_04B</t>
  </si>
  <si>
    <t>09-86-220_00-210-P220_05A</t>
  </si>
  <si>
    <t>09-86-220_00-210-P220_05B</t>
  </si>
  <si>
    <t>09-86-220_00-020-P220_02A</t>
  </si>
  <si>
    <t>09-86-220_00-020-P220_02B</t>
  </si>
  <si>
    <t>09-86-220_00-020-P220_03A</t>
  </si>
  <si>
    <t>09-86-220_00-020-P220_03B</t>
  </si>
  <si>
    <t>09-86-220_00-210-P220_01A</t>
  </si>
  <si>
    <t>09-86-220_00-210-P220_01B</t>
  </si>
  <si>
    <t>09-86-220_00-210-P220_02A</t>
  </si>
  <si>
    <t>09-86-220_00-210-P220_02B</t>
  </si>
  <si>
    <t>09-86-220_00-210-P220_03A</t>
  </si>
  <si>
    <t>09-86-220_00-210-P220_03B</t>
  </si>
  <si>
    <t>02-36-580_00-020-000M1</t>
  </si>
  <si>
    <t>02-36-580_00-210-000M1</t>
  </si>
  <si>
    <t>02-31-582_00-020-P4101D</t>
  </si>
  <si>
    <t>02-31-233_00-020-P402</t>
  </si>
  <si>
    <t>02-31-231_00-020-P221A</t>
  </si>
  <si>
    <t>02-31-231_00-020-P221B</t>
  </si>
  <si>
    <t>02-31-233_00-020-P421A</t>
  </si>
  <si>
    <t>02-31-233_00-020-P421B</t>
  </si>
  <si>
    <t>02-31-233_00-020-P421C</t>
  </si>
  <si>
    <t>02-31-233_00-020-P421D</t>
  </si>
  <si>
    <t>02-31-230_00-020-P230A</t>
  </si>
  <si>
    <t>02-31-230_00-020-P230B</t>
  </si>
  <si>
    <t>02-31-230_00-020-P230C</t>
  </si>
  <si>
    <t>02-31-230_00-020-P230D</t>
  </si>
  <si>
    <t>02-31-230_00-020-P230E</t>
  </si>
  <si>
    <t>02-31-460_00-020-PM101</t>
  </si>
  <si>
    <t>02-41-221_00-020-P001A</t>
  </si>
  <si>
    <t>02-41-221_00-020-P001B</t>
  </si>
  <si>
    <t>02-41-221_00-020-P001C</t>
  </si>
  <si>
    <t>02-41-221_00-020-P002B</t>
  </si>
  <si>
    <t>02-41-221_00-020-P002D</t>
  </si>
  <si>
    <t>02-41-221_00-020-P002A</t>
  </si>
  <si>
    <t>02-31-582_00-210-P4101D</t>
  </si>
  <si>
    <t>02-31-233_00-210-P402</t>
  </si>
  <si>
    <t>02-31-231_00-210-P221A</t>
  </si>
  <si>
    <t>02-31-231_00-210-P221B</t>
  </si>
  <si>
    <t>02-31-233_00-210-P421A</t>
  </si>
  <si>
    <t>02-31-233_00-210-P421B</t>
  </si>
  <si>
    <t>02-31-233_00-210-P421C</t>
  </si>
  <si>
    <t>02-31-233_00-210-P421D</t>
  </si>
  <si>
    <t>02-31-230_00-210-P230A</t>
  </si>
  <si>
    <t>02-31-230_00-210-P230B</t>
  </si>
  <si>
    <t>02-31-230_00-210-P230C</t>
  </si>
  <si>
    <t>02-31-230_00-210-P230D</t>
  </si>
  <si>
    <t>02-31-230_00-210-P230E</t>
  </si>
  <si>
    <t>02-31-460_00-210-PM101</t>
  </si>
  <si>
    <t>02-41-221_00-210-P001A</t>
  </si>
  <si>
    <t>02-41-221_00-210-P002B</t>
  </si>
  <si>
    <t>02-41-221_00-210-P001C</t>
  </si>
  <si>
    <t>02-41-221_00-210-P001B</t>
  </si>
  <si>
    <t>02-41-221_00-210-P002D</t>
  </si>
  <si>
    <t>02-41-221_00-210-P002A</t>
  </si>
  <si>
    <t>03-51-221_00-020-0P103A</t>
  </si>
  <si>
    <t>03-51-221_00-020-0P103C</t>
  </si>
  <si>
    <t>03-51-221_00-020-0P102B</t>
  </si>
  <si>
    <t>03-51-221_00-020-0P102D</t>
  </si>
  <si>
    <t>03-51-232_00-020-P121</t>
  </si>
  <si>
    <t>03-51-232_00-020-P22151</t>
  </si>
  <si>
    <t>09-90-230_00-020-0P104</t>
  </si>
  <si>
    <t>09-90-230_00-020-0P105</t>
  </si>
  <si>
    <t>09-90-231_00-020-0P207</t>
  </si>
  <si>
    <t>09-90-231_00-020-0P208</t>
  </si>
  <si>
    <t>03-51-221_00-210-0P103C</t>
  </si>
  <si>
    <t>03-51-221_00-210-0P103A</t>
  </si>
  <si>
    <t>03-51-221_00-210-0P102B</t>
  </si>
  <si>
    <t>03-51-221_00-210-0P102D</t>
  </si>
  <si>
    <t>03-51-232_00-210-P121</t>
  </si>
  <si>
    <t>03-51-232_00-210-P22151</t>
  </si>
  <si>
    <t>09-90-230_00-210-0P104</t>
  </si>
  <si>
    <t>09-90-230_00-210-0P105</t>
  </si>
  <si>
    <t>09-90-231_00-210-0P207</t>
  </si>
  <si>
    <t>09-90-231_00-210-0P208</t>
  </si>
  <si>
    <t>Procentuální využití</t>
  </si>
  <si>
    <t>Procentuální využití 2</t>
  </si>
  <si>
    <t>02-36-226_00-020-0000A</t>
  </si>
  <si>
    <t>02-36-226_00-020-0000B</t>
  </si>
  <si>
    <t>02-36-226_00-020-0000C</t>
  </si>
  <si>
    <t>02-36-226_00-210-0000A</t>
  </si>
  <si>
    <t>02-36-226_00-210-0000B</t>
  </si>
  <si>
    <t>02-36-226_00-210-0000C</t>
  </si>
  <si>
    <t>02-41-221_A0-020-P1010</t>
  </si>
  <si>
    <t>02-41-221_A0-210-P1010</t>
  </si>
  <si>
    <t>výdej BNM</t>
  </si>
  <si>
    <t>výdej lávky</t>
  </si>
  <si>
    <t>02-31-230_00-020-P4101C</t>
  </si>
  <si>
    <t>02-31-230_00-210-P4101C</t>
  </si>
  <si>
    <t>Č3/226</t>
  </si>
  <si>
    <t>C1A</t>
  </si>
  <si>
    <t>C1B</t>
  </si>
  <si>
    <t>02-41-582_00-020-00C1A</t>
  </si>
  <si>
    <t>02-41-582_00-020-00C1B</t>
  </si>
  <si>
    <t>02-41-582_00-210-00C1A</t>
  </si>
  <si>
    <t>02-41-582_00-210-00C1B</t>
  </si>
  <si>
    <t>P101</t>
  </si>
  <si>
    <t>03-46-222_00-020-0000A</t>
  </si>
  <si>
    <t>03-46-222_00-210-0000A</t>
  </si>
  <si>
    <t>03-46-222_00-020-0000B</t>
  </si>
  <si>
    <t>03-46-222_00-210-0000B</t>
  </si>
  <si>
    <t>03-46-222_00-020-0000C</t>
  </si>
  <si>
    <t>03-46-222_00-210-0000C</t>
  </si>
  <si>
    <t>03-46-231_00-020-00K</t>
  </si>
  <si>
    <t>03-46-231_00-210-00K</t>
  </si>
  <si>
    <t>03-46-231_00-020-00M</t>
  </si>
  <si>
    <t>03-46-231_00-210-00M</t>
  </si>
  <si>
    <t>03-46-223_00-020-00001</t>
  </si>
  <si>
    <t>03-46-223_00-210-00001</t>
  </si>
  <si>
    <t>03-46-223_00-020-00012</t>
  </si>
  <si>
    <t>03-46-223_00-210-00012</t>
  </si>
  <si>
    <t>03-46-223_00-020-00009</t>
  </si>
  <si>
    <t>03-46-223_00-210-00009</t>
  </si>
  <si>
    <t>výdej obj. 233 - BA do produktovodu</t>
  </si>
  <si>
    <t>03-46-223_00-020-00010</t>
  </si>
  <si>
    <t>03-46-223_00-210-00010</t>
  </si>
  <si>
    <t>03-46-223_00-020-00002</t>
  </si>
  <si>
    <t>03-46-223_00-210-00002</t>
  </si>
  <si>
    <t>03-46-223_00-020-00003</t>
  </si>
  <si>
    <t>03-46-223_00-210-00003</t>
  </si>
  <si>
    <t>03-46-888_00-310-VENT01</t>
  </si>
  <si>
    <t>03-46-888_00-210-VENT01</t>
  </si>
  <si>
    <t>P8803</t>
  </si>
  <si>
    <t>07-75-888_00-020-P8803</t>
  </si>
  <si>
    <t>07-75-888_00-210-P8803</t>
  </si>
  <si>
    <t>Busch Cobra NC 2000 B</t>
  </si>
  <si>
    <t>Rekuperace</t>
  </si>
  <si>
    <t>P551</t>
  </si>
  <si>
    <t>08-80-880_00-310-P551</t>
  </si>
  <si>
    <t>08-80-880_00-210-P551</t>
  </si>
  <si>
    <t>AC1000 F MZK ZZXZ</t>
  </si>
  <si>
    <t>-</t>
  </si>
  <si>
    <t>rekuperace, roční náběh za r.2014</t>
  </si>
  <si>
    <t>09-90-880_00-320</t>
  </si>
  <si>
    <t>AC 1000 F MZK ZZXZ</t>
  </si>
  <si>
    <t>P540</t>
  </si>
  <si>
    <t>08-80-880_00-020-P540</t>
  </si>
  <si>
    <t>08-80-880_00-210-P540</t>
  </si>
  <si>
    <t>80 65 NHG 160 20 LN130 09</t>
  </si>
  <si>
    <t>rekuperace,čerp.pracího BA</t>
  </si>
  <si>
    <t>P570</t>
  </si>
  <si>
    <t>08-80-880_00-020-P570</t>
  </si>
  <si>
    <t>08-80-880_00-210-P570</t>
  </si>
  <si>
    <t>TCH 50-315/1X-C/RA</t>
  </si>
  <si>
    <t>rekuperace,čerp.vyzískaného BA</t>
  </si>
  <si>
    <t>C901.5.2</t>
  </si>
  <si>
    <t>08-80-901_00-020-000P2</t>
  </si>
  <si>
    <t>08-80-901_00-210-000P2</t>
  </si>
  <si>
    <t>S80-70-275/A02-L-P</t>
  </si>
  <si>
    <t>přimíchávání MEŘO na výd.lávkách</t>
  </si>
  <si>
    <t>C902.5.1</t>
  </si>
  <si>
    <t>08-80-902_00-020-000P1</t>
  </si>
  <si>
    <t>08-80-902_00-020-000P2</t>
  </si>
  <si>
    <t>přimíchávání EtOH na výd.lávkách</t>
  </si>
  <si>
    <t>231P1</t>
  </si>
  <si>
    <t>08-80-231_00-020-000P1</t>
  </si>
  <si>
    <t>08-80-231_00-210-000P1</t>
  </si>
  <si>
    <t>150-NVS-370-20-LB-SP</t>
  </si>
  <si>
    <t>232P1</t>
  </si>
  <si>
    <t>08-80-232_00-020-000P1</t>
  </si>
  <si>
    <t>08-80-232_00-210-000P1</t>
  </si>
  <si>
    <t>232PA</t>
  </si>
  <si>
    <t>08-80-232_00-020-0000A</t>
  </si>
  <si>
    <t>08-80-232_00-210-0000A</t>
  </si>
  <si>
    <t>125-S-LVN-5/II-B-LN-9</t>
  </si>
  <si>
    <t>výdej BA ETBE na lávky</t>
  </si>
  <si>
    <t>233P1</t>
  </si>
  <si>
    <t>08-80-233_00-020-000P1</t>
  </si>
  <si>
    <t>08-80-233_00-210-000P1</t>
  </si>
  <si>
    <t>234P2</t>
  </si>
  <si>
    <t>08-80-234_00-020-000P2</t>
  </si>
  <si>
    <t>08-80-234_00-210-000P2</t>
  </si>
  <si>
    <t>235P2</t>
  </si>
  <si>
    <t>08-80-235_00-020-000P2</t>
  </si>
  <si>
    <t>08-80-235_00-210-000P2</t>
  </si>
  <si>
    <t>přečerpávání FAME z obj.do obj. - není denní provoz</t>
  </si>
  <si>
    <t>235PA</t>
  </si>
  <si>
    <t>08-80-235_00-020-0000A</t>
  </si>
  <si>
    <t>08-80-235_00-210-0000A</t>
  </si>
  <si>
    <t>125-S-LVN-5-3-D</t>
  </si>
  <si>
    <t>výdej NM tr.II na lávky - není denní provoz</t>
  </si>
  <si>
    <t>P221.4</t>
  </si>
  <si>
    <t>08-80-221_00-020-P221_4</t>
  </si>
  <si>
    <t>08-80-221_00-210-P221_4</t>
  </si>
  <si>
    <t>AC-S 125-250</t>
  </si>
  <si>
    <t>04-55-214_00-20-P2501</t>
  </si>
  <si>
    <t>04-55-214_00-210-P2501</t>
  </si>
  <si>
    <t>04-55-214_00-020-P2502</t>
  </si>
  <si>
    <t>04-55-214_00-210-P2502</t>
  </si>
  <si>
    <t xml:space="preserve">P2503 </t>
  </si>
  <si>
    <t>04-55-214_00-020-P2503A</t>
  </si>
  <si>
    <t>04-55-214_00-210-P2503A</t>
  </si>
  <si>
    <t>04-55-236_00-020-236/1</t>
  </si>
  <si>
    <t>04-55-236_00-210-236/1</t>
  </si>
  <si>
    <t>04-55-236_00-020-236/2</t>
  </si>
  <si>
    <t>04-55-236_00-210-236/2</t>
  </si>
  <si>
    <t>04-65-224_00-020-P22401</t>
  </si>
  <si>
    <t>04-65-224_00-210-P22401</t>
  </si>
  <si>
    <t>04-65-224_00-020-P22402</t>
  </si>
  <si>
    <t>04-65-224_00-210-P22402</t>
  </si>
  <si>
    <t>VENT01</t>
  </si>
  <si>
    <t>Osadit MB</t>
  </si>
  <si>
    <t>Provádět měření v 1 . Kole</t>
  </si>
  <si>
    <t>ano</t>
  </si>
  <si>
    <t>ne</t>
  </si>
  <si>
    <t>06-70-880_00-020-P5510</t>
  </si>
  <si>
    <t>06-70-880_00-210-P5510</t>
  </si>
  <si>
    <t>P5510</t>
  </si>
  <si>
    <t>Oddělení</t>
  </si>
  <si>
    <t>06-70-222_00-020-P540</t>
  </si>
  <si>
    <t>06-70-880_00-020-P570</t>
  </si>
  <si>
    <t>06-70-222_00-210-P540</t>
  </si>
  <si>
    <t>06-70-880_00-210-P570</t>
  </si>
  <si>
    <t>TCH -50- 200/1-C/GS</t>
  </si>
  <si>
    <t>TCH -50- 250/1-C/GS</t>
  </si>
  <si>
    <t>Přidáno po 8.7.2015</t>
  </si>
  <si>
    <t>Instalováno</t>
  </si>
  <si>
    <t>P2271</t>
  </si>
  <si>
    <t>P2272</t>
  </si>
  <si>
    <t>P2273</t>
  </si>
  <si>
    <t>P2274</t>
  </si>
  <si>
    <t>CR64-3-1-A-F-A-E-HQQE</t>
  </si>
  <si>
    <t>blendovací</t>
  </si>
  <si>
    <t>03-46-227_00-020-P2271</t>
  </si>
  <si>
    <t>03-46-227_00-020-P2272</t>
  </si>
  <si>
    <t>03-46-227_00-020-P2273</t>
  </si>
  <si>
    <t>03-46-227_00-020-P2274</t>
  </si>
  <si>
    <t>03-46-227_00-210-P2271</t>
  </si>
  <si>
    <t>03-46-227_00-210-P2272</t>
  </si>
  <si>
    <t>03-46-227_00-210-P2273</t>
  </si>
  <si>
    <t>03-46-227_00-210-P2274</t>
  </si>
  <si>
    <t>Příloha č. 1 - Seznam soustrojí pro diagnostiku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</si>
</sst>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1" xfId="0" applyBorder="1"/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9" fontId="0" fillId="0" borderId="1" xfId="1" applyFont="1" applyFill="1" applyBorder="1" applyAlignment="1">
      <alignment horizontal="center"/>
    </xf>
    <xf numFmtId="0" fontId="2" fillId="0" borderId="1" xfId="0" applyFont="1" applyFill="1" applyBorder="1"/>
    <xf numFmtId="14" fontId="0" fillId="3" borderId="1" xfId="0" applyNumberFormat="1" applyFill="1" applyBorder="1"/>
    <xf numFmtId="0" fontId="6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/>
    <xf numFmtId="0" fontId="5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25"/>
  <sheetViews>
    <sheetView tabSelected="1" zoomScale="90" zoomScaleNormal="90" workbookViewId="0">
      <pane ySplit="3" topLeftCell="A4" activePane="bottomLeft" state="frozen"/>
      <selection pane="bottomLeft" activeCell="A2" sqref="A2"/>
    </sheetView>
  </sheetViews>
  <sheetFormatPr defaultRowHeight="15" x14ac:dyDescent="0.25"/>
  <cols>
    <col min="1" max="1" width="9.140625" customWidth="1"/>
    <col min="2" max="2" width="13.85546875" customWidth="1"/>
    <col min="6" max="6" width="13.42578125" customWidth="1"/>
    <col min="7" max="7" width="17.85546875" bestFit="1" customWidth="1"/>
    <col min="8" max="8" width="16.28515625" bestFit="1" customWidth="1"/>
    <col min="9" max="9" width="26.85546875" bestFit="1" customWidth="1"/>
    <col min="10" max="10" width="27" bestFit="1" customWidth="1"/>
    <col min="11" max="11" width="14.7109375" bestFit="1" customWidth="1"/>
    <col min="12" max="12" width="25.85546875" bestFit="1" customWidth="1"/>
    <col min="13" max="13" width="27.5703125" bestFit="1" customWidth="1"/>
    <col min="14" max="14" width="30.85546875" bestFit="1" customWidth="1"/>
    <col min="17" max="17" width="18.42578125" bestFit="1" customWidth="1"/>
    <col min="18" max="18" width="10.28515625" bestFit="1" customWidth="1"/>
    <col min="19" max="19" width="61.28515625" customWidth="1"/>
    <col min="27" max="27" width="20.5703125" bestFit="1" customWidth="1"/>
  </cols>
  <sheetData>
    <row r="1" spans="1:21" ht="21" x14ac:dyDescent="0.35">
      <c r="A1" s="8" t="s">
        <v>504</v>
      </c>
    </row>
    <row r="2" spans="1:21" x14ac:dyDescent="0.25">
      <c r="A2" s="9"/>
      <c r="B2" s="9"/>
      <c r="C2" s="9"/>
      <c r="D2" s="9"/>
      <c r="E2" s="9"/>
      <c r="F2" s="10"/>
      <c r="G2" s="11" t="s">
        <v>133</v>
      </c>
      <c r="H2" s="10"/>
      <c r="I2" s="10"/>
      <c r="J2" s="10"/>
      <c r="K2" s="12"/>
      <c r="L2" s="12"/>
      <c r="M2" s="12"/>
      <c r="N2" s="10"/>
      <c r="O2" s="12"/>
      <c r="P2" s="12"/>
      <c r="Q2" s="12"/>
      <c r="R2" s="12"/>
      <c r="S2" s="10"/>
      <c r="T2" s="5"/>
      <c r="U2" s="5"/>
    </row>
    <row r="3" spans="1:21" ht="45" x14ac:dyDescent="0.25">
      <c r="A3" s="13" t="s">
        <v>488</v>
      </c>
      <c r="B3" s="13" t="s">
        <v>489</v>
      </c>
      <c r="C3" s="13" t="s">
        <v>474</v>
      </c>
      <c r="D3" s="13" t="s">
        <v>475</v>
      </c>
      <c r="E3" s="13" t="s">
        <v>481</v>
      </c>
      <c r="F3" s="14" t="s">
        <v>0</v>
      </c>
      <c r="G3" s="15" t="s">
        <v>22</v>
      </c>
      <c r="H3" s="14" t="s">
        <v>1</v>
      </c>
      <c r="I3" s="14" t="s">
        <v>214</v>
      </c>
      <c r="J3" s="14" t="s">
        <v>215</v>
      </c>
      <c r="K3" s="16" t="s">
        <v>15</v>
      </c>
      <c r="L3" s="16" t="s">
        <v>348</v>
      </c>
      <c r="M3" s="16" t="s">
        <v>349</v>
      </c>
      <c r="N3" s="16" t="s">
        <v>2</v>
      </c>
      <c r="O3" s="16" t="s">
        <v>3</v>
      </c>
      <c r="P3" s="16" t="s">
        <v>4</v>
      </c>
      <c r="Q3" s="16" t="s">
        <v>6</v>
      </c>
      <c r="R3" s="16" t="s">
        <v>5</v>
      </c>
      <c r="S3" s="14" t="s">
        <v>7</v>
      </c>
      <c r="T3" s="5"/>
      <c r="U3" s="5"/>
    </row>
    <row r="4" spans="1:21" ht="15" customHeight="1" x14ac:dyDescent="0.25">
      <c r="A4" s="9" t="s">
        <v>477</v>
      </c>
      <c r="B4" s="9"/>
      <c r="C4" s="9" t="s">
        <v>476</v>
      </c>
      <c r="D4" s="9" t="s">
        <v>476</v>
      </c>
      <c r="E4" s="9" t="str">
        <f>LEFT(I4,2)</f>
        <v>04</v>
      </c>
      <c r="F4" s="17" t="s">
        <v>8</v>
      </c>
      <c r="G4" s="18" t="s">
        <v>23</v>
      </c>
      <c r="H4" s="19" t="s">
        <v>10</v>
      </c>
      <c r="I4" s="19" t="s">
        <v>210</v>
      </c>
      <c r="J4" s="19" t="s">
        <v>216</v>
      </c>
      <c r="K4" s="20">
        <v>1860</v>
      </c>
      <c r="L4" s="21">
        <f>K4/8760</f>
        <v>0.21232876712328766</v>
      </c>
      <c r="M4" s="21">
        <f>ROUND(L4,2)</f>
        <v>0.21</v>
      </c>
      <c r="N4" s="19" t="s">
        <v>95</v>
      </c>
      <c r="O4" s="20">
        <v>240</v>
      </c>
      <c r="P4" s="20">
        <v>270</v>
      </c>
      <c r="Q4" s="20">
        <v>250</v>
      </c>
      <c r="R4" s="20">
        <v>2955</v>
      </c>
      <c r="S4" s="19" t="s">
        <v>108</v>
      </c>
      <c r="T4" s="5"/>
      <c r="U4" s="5"/>
    </row>
    <row r="5" spans="1:21" ht="15" customHeight="1" x14ac:dyDescent="0.25">
      <c r="A5" s="9" t="s">
        <v>477</v>
      </c>
      <c r="B5" s="9"/>
      <c r="C5" s="9" t="s">
        <v>476</v>
      </c>
      <c r="D5" s="9" t="s">
        <v>476</v>
      </c>
      <c r="E5" s="9" t="str">
        <f t="shared" ref="E5:E68" si="0">LEFT(I5,2)</f>
        <v>04</v>
      </c>
      <c r="F5" s="17" t="s">
        <v>8</v>
      </c>
      <c r="G5" s="18" t="s">
        <v>23</v>
      </c>
      <c r="H5" s="19" t="s">
        <v>11</v>
      </c>
      <c r="I5" s="19" t="s">
        <v>212</v>
      </c>
      <c r="J5" s="19" t="s">
        <v>217</v>
      </c>
      <c r="K5" s="20">
        <v>1860</v>
      </c>
      <c r="L5" s="21">
        <f t="shared" ref="L5:L22" si="1">K5/8760</f>
        <v>0.21232876712328766</v>
      </c>
      <c r="M5" s="21">
        <f t="shared" ref="M5:M22" si="2">ROUND(L5,2)</f>
        <v>0.21</v>
      </c>
      <c r="N5" s="19" t="s">
        <v>96</v>
      </c>
      <c r="O5" s="20">
        <v>240</v>
      </c>
      <c r="P5" s="20">
        <v>300</v>
      </c>
      <c r="Q5" s="20">
        <v>250</v>
      </c>
      <c r="R5" s="20">
        <v>2955</v>
      </c>
      <c r="S5" s="19" t="s">
        <v>108</v>
      </c>
      <c r="T5" s="5"/>
      <c r="U5" s="5"/>
    </row>
    <row r="6" spans="1:21" ht="15" customHeight="1" x14ac:dyDescent="0.25">
      <c r="A6" s="9" t="s">
        <v>477</v>
      </c>
      <c r="B6" s="9"/>
      <c r="C6" s="9" t="s">
        <v>476</v>
      </c>
      <c r="D6" s="9" t="s">
        <v>476</v>
      </c>
      <c r="E6" s="9" t="str">
        <f t="shared" si="0"/>
        <v>04</v>
      </c>
      <c r="F6" s="17" t="s">
        <v>8</v>
      </c>
      <c r="G6" s="18" t="s">
        <v>23</v>
      </c>
      <c r="H6" s="19" t="s">
        <v>14</v>
      </c>
      <c r="I6" s="19" t="s">
        <v>213</v>
      </c>
      <c r="J6" s="19" t="s">
        <v>218</v>
      </c>
      <c r="K6" s="20">
        <v>1602</v>
      </c>
      <c r="L6" s="21">
        <f t="shared" si="1"/>
        <v>0.18287671232876712</v>
      </c>
      <c r="M6" s="21">
        <f t="shared" si="2"/>
        <v>0.18</v>
      </c>
      <c r="N6" s="19" t="s">
        <v>96</v>
      </c>
      <c r="O6" s="20">
        <v>240</v>
      </c>
      <c r="P6" s="20">
        <v>300</v>
      </c>
      <c r="Q6" s="20">
        <v>250</v>
      </c>
      <c r="R6" s="20">
        <v>2955</v>
      </c>
      <c r="S6" s="19" t="s">
        <v>106</v>
      </c>
      <c r="T6" s="5"/>
      <c r="U6" s="5"/>
    </row>
    <row r="7" spans="1:21" ht="15" customHeight="1" x14ac:dyDescent="0.25">
      <c r="A7" s="9" t="s">
        <v>477</v>
      </c>
      <c r="B7" s="9"/>
      <c r="C7" s="9" t="s">
        <v>476</v>
      </c>
      <c r="D7" s="9" t="s">
        <v>476</v>
      </c>
      <c r="E7" s="9" t="str">
        <f t="shared" si="0"/>
        <v>04</v>
      </c>
      <c r="F7" s="17" t="s">
        <v>8</v>
      </c>
      <c r="G7" s="18" t="s">
        <v>23</v>
      </c>
      <c r="H7" s="19" t="s">
        <v>13</v>
      </c>
      <c r="I7" s="22" t="s">
        <v>211</v>
      </c>
      <c r="J7" s="22" t="s">
        <v>219</v>
      </c>
      <c r="K7" s="20">
        <v>1947</v>
      </c>
      <c r="L7" s="21">
        <f t="shared" si="1"/>
        <v>0.22226027397260273</v>
      </c>
      <c r="M7" s="21">
        <f t="shared" si="2"/>
        <v>0.22</v>
      </c>
      <c r="N7" s="19" t="s">
        <v>95</v>
      </c>
      <c r="O7" s="20">
        <v>240</v>
      </c>
      <c r="P7" s="20">
        <v>270</v>
      </c>
      <c r="Q7" s="20">
        <v>250</v>
      </c>
      <c r="R7" s="20">
        <v>2955</v>
      </c>
      <c r="S7" s="19" t="s">
        <v>107</v>
      </c>
      <c r="T7" s="5"/>
      <c r="U7" s="5"/>
    </row>
    <row r="8" spans="1:21" ht="15" customHeight="1" x14ac:dyDescent="0.25">
      <c r="A8" s="9" t="s">
        <v>477</v>
      </c>
      <c r="B8" s="9"/>
      <c r="C8" s="9" t="s">
        <v>476</v>
      </c>
      <c r="D8" s="9" t="s">
        <v>476</v>
      </c>
      <c r="E8" s="9" t="str">
        <f t="shared" si="0"/>
        <v>04</v>
      </c>
      <c r="F8" s="17" t="s">
        <v>12</v>
      </c>
      <c r="G8" s="18" t="s">
        <v>23</v>
      </c>
      <c r="H8" s="19" t="s">
        <v>16</v>
      </c>
      <c r="I8" s="22" t="s">
        <v>458</v>
      </c>
      <c r="J8" s="22" t="s">
        <v>459</v>
      </c>
      <c r="K8" s="20">
        <v>1500</v>
      </c>
      <c r="L8" s="21">
        <f t="shared" si="1"/>
        <v>0.17123287671232876</v>
      </c>
      <c r="M8" s="21">
        <f t="shared" si="2"/>
        <v>0.17</v>
      </c>
      <c r="N8" s="19" t="s">
        <v>98</v>
      </c>
      <c r="O8" s="20">
        <v>300</v>
      </c>
      <c r="P8" s="20">
        <v>430</v>
      </c>
      <c r="Q8" s="20">
        <v>355</v>
      </c>
      <c r="R8" s="20">
        <v>2970</v>
      </c>
      <c r="S8" s="19" t="s">
        <v>109</v>
      </c>
      <c r="T8" s="5"/>
      <c r="U8" s="5"/>
    </row>
    <row r="9" spans="1:21" ht="15" customHeight="1" x14ac:dyDescent="0.25">
      <c r="A9" s="9" t="s">
        <v>477</v>
      </c>
      <c r="B9" s="9"/>
      <c r="C9" s="9" t="s">
        <v>476</v>
      </c>
      <c r="D9" s="9" t="s">
        <v>476</v>
      </c>
      <c r="E9" s="9" t="str">
        <f t="shared" si="0"/>
        <v>04</v>
      </c>
      <c r="F9" s="17" t="s">
        <v>12</v>
      </c>
      <c r="G9" s="18" t="s">
        <v>23</v>
      </c>
      <c r="H9" s="19" t="s">
        <v>17</v>
      </c>
      <c r="I9" s="22" t="s">
        <v>460</v>
      </c>
      <c r="J9" s="22" t="s">
        <v>461</v>
      </c>
      <c r="K9" s="20">
        <v>4320</v>
      </c>
      <c r="L9" s="21">
        <f t="shared" si="1"/>
        <v>0.49315068493150682</v>
      </c>
      <c r="M9" s="21">
        <f t="shared" si="2"/>
        <v>0.49</v>
      </c>
      <c r="N9" s="19" t="s">
        <v>97</v>
      </c>
      <c r="O9" s="20">
        <v>240</v>
      </c>
      <c r="P9" s="20">
        <v>430</v>
      </c>
      <c r="Q9" s="20">
        <v>355</v>
      </c>
      <c r="R9" s="20">
        <v>2970</v>
      </c>
      <c r="S9" s="19" t="s">
        <v>110</v>
      </c>
      <c r="T9" s="5"/>
      <c r="U9" s="5"/>
    </row>
    <row r="10" spans="1:21" ht="15" customHeight="1" x14ac:dyDescent="0.25">
      <c r="A10" s="9" t="s">
        <v>477</v>
      </c>
      <c r="B10" s="9"/>
      <c r="C10" s="9" t="s">
        <v>476</v>
      </c>
      <c r="D10" s="9" t="s">
        <v>477</v>
      </c>
      <c r="E10" s="9" t="str">
        <f t="shared" si="0"/>
        <v>04</v>
      </c>
      <c r="F10" s="17" t="s">
        <v>12</v>
      </c>
      <c r="G10" s="18" t="s">
        <v>23</v>
      </c>
      <c r="H10" s="19" t="s">
        <v>462</v>
      </c>
      <c r="I10" s="22" t="s">
        <v>463</v>
      </c>
      <c r="J10" s="22" t="s">
        <v>464</v>
      </c>
      <c r="K10" s="20">
        <v>320</v>
      </c>
      <c r="L10" s="21">
        <f t="shared" si="1"/>
        <v>3.6529680365296802E-2</v>
      </c>
      <c r="M10" s="21">
        <f t="shared" si="2"/>
        <v>0.04</v>
      </c>
      <c r="N10" s="19" t="s">
        <v>117</v>
      </c>
      <c r="O10" s="20">
        <v>145</v>
      </c>
      <c r="P10" s="20">
        <v>300</v>
      </c>
      <c r="Q10" s="20">
        <v>160</v>
      </c>
      <c r="R10" s="20">
        <v>2975</v>
      </c>
      <c r="S10" s="19" t="s">
        <v>111</v>
      </c>
      <c r="T10" s="5"/>
      <c r="U10" s="5"/>
    </row>
    <row r="11" spans="1:21" ht="15" customHeight="1" x14ac:dyDescent="0.25">
      <c r="A11" s="9" t="s">
        <v>477</v>
      </c>
      <c r="B11" s="9"/>
      <c r="C11" s="9" t="s">
        <v>476</v>
      </c>
      <c r="D11" s="9" t="s">
        <v>476</v>
      </c>
      <c r="E11" s="9" t="str">
        <f t="shared" si="0"/>
        <v>04</v>
      </c>
      <c r="F11" s="17" t="s">
        <v>12</v>
      </c>
      <c r="G11" s="18" t="s">
        <v>24</v>
      </c>
      <c r="H11" s="19" t="s">
        <v>18</v>
      </c>
      <c r="I11" s="22" t="s">
        <v>220</v>
      </c>
      <c r="J11" s="22" t="s">
        <v>222</v>
      </c>
      <c r="K11" s="20">
        <v>2980</v>
      </c>
      <c r="L11" s="21">
        <f t="shared" si="1"/>
        <v>0.34018264840182649</v>
      </c>
      <c r="M11" s="21">
        <f t="shared" si="2"/>
        <v>0.34</v>
      </c>
      <c r="N11" s="19" t="s">
        <v>99</v>
      </c>
      <c r="O11" s="20">
        <v>480</v>
      </c>
      <c r="P11" s="20">
        <v>40</v>
      </c>
      <c r="Q11" s="20">
        <v>75</v>
      </c>
      <c r="R11" s="20">
        <v>1475</v>
      </c>
      <c r="S11" s="19" t="s">
        <v>112</v>
      </c>
      <c r="T11" s="5"/>
      <c r="U11" s="5"/>
    </row>
    <row r="12" spans="1:21" ht="15" customHeight="1" x14ac:dyDescent="0.25">
      <c r="A12" s="9" t="s">
        <v>477</v>
      </c>
      <c r="B12" s="9"/>
      <c r="C12" s="9" t="s">
        <v>476</v>
      </c>
      <c r="D12" s="9" t="s">
        <v>477</v>
      </c>
      <c r="E12" s="9" t="str">
        <f t="shared" si="0"/>
        <v>04</v>
      </c>
      <c r="F12" s="17" t="s">
        <v>12</v>
      </c>
      <c r="G12" s="18" t="s">
        <v>24</v>
      </c>
      <c r="H12" s="19" t="s">
        <v>19</v>
      </c>
      <c r="I12" s="22" t="s">
        <v>221</v>
      </c>
      <c r="J12" s="22" t="s">
        <v>223</v>
      </c>
      <c r="K12" s="20">
        <v>225</v>
      </c>
      <c r="L12" s="21">
        <f t="shared" si="1"/>
        <v>2.5684931506849314E-2</v>
      </c>
      <c r="M12" s="21">
        <f t="shared" si="2"/>
        <v>0.03</v>
      </c>
      <c r="N12" s="19" t="s">
        <v>99</v>
      </c>
      <c r="O12" s="20">
        <v>480</v>
      </c>
      <c r="P12" s="20">
        <v>40</v>
      </c>
      <c r="Q12" s="20">
        <v>75</v>
      </c>
      <c r="R12" s="20">
        <v>1475</v>
      </c>
      <c r="S12" s="19" t="s">
        <v>113</v>
      </c>
      <c r="T12" s="5"/>
      <c r="U12" s="5"/>
    </row>
    <row r="13" spans="1:21" ht="15" customHeight="1" x14ac:dyDescent="0.25">
      <c r="A13" s="9" t="s">
        <v>477</v>
      </c>
      <c r="B13" s="9"/>
      <c r="C13" s="9" t="s">
        <v>476</v>
      </c>
      <c r="D13" s="9" t="s">
        <v>477</v>
      </c>
      <c r="E13" s="9" t="str">
        <f t="shared" si="0"/>
        <v>04</v>
      </c>
      <c r="F13" s="17" t="s">
        <v>12</v>
      </c>
      <c r="G13" s="18" t="s">
        <v>24</v>
      </c>
      <c r="H13" s="19" t="s">
        <v>20</v>
      </c>
      <c r="I13" s="22" t="s">
        <v>465</v>
      </c>
      <c r="J13" s="22" t="s">
        <v>466</v>
      </c>
      <c r="K13" s="20">
        <v>1455</v>
      </c>
      <c r="L13" s="21">
        <f t="shared" si="1"/>
        <v>0.1660958904109589</v>
      </c>
      <c r="M13" s="21">
        <f t="shared" si="2"/>
        <v>0.17</v>
      </c>
      <c r="N13" s="19" t="s">
        <v>100</v>
      </c>
      <c r="O13" s="20">
        <v>240</v>
      </c>
      <c r="P13" s="20">
        <v>18</v>
      </c>
      <c r="Q13" s="20">
        <v>42</v>
      </c>
      <c r="R13" s="20">
        <v>1465</v>
      </c>
      <c r="S13" s="19" t="s">
        <v>114</v>
      </c>
      <c r="T13" s="5"/>
      <c r="U13" s="5"/>
    </row>
    <row r="14" spans="1:21" ht="15" customHeight="1" x14ac:dyDescent="0.25">
      <c r="A14" s="9" t="s">
        <v>477</v>
      </c>
      <c r="B14" s="9"/>
      <c r="C14" s="9" t="s">
        <v>476</v>
      </c>
      <c r="D14" s="9" t="s">
        <v>477</v>
      </c>
      <c r="E14" s="9" t="str">
        <f t="shared" si="0"/>
        <v>04</v>
      </c>
      <c r="F14" s="17" t="s">
        <v>12</v>
      </c>
      <c r="G14" s="18" t="s">
        <v>24</v>
      </c>
      <c r="H14" s="19" t="s">
        <v>21</v>
      </c>
      <c r="I14" s="22" t="s">
        <v>467</v>
      </c>
      <c r="J14" s="22" t="s">
        <v>468</v>
      </c>
      <c r="K14" s="20">
        <v>1455</v>
      </c>
      <c r="L14" s="21">
        <f t="shared" si="1"/>
        <v>0.1660958904109589</v>
      </c>
      <c r="M14" s="21">
        <f t="shared" si="2"/>
        <v>0.17</v>
      </c>
      <c r="N14" s="19" t="s">
        <v>100</v>
      </c>
      <c r="O14" s="20">
        <v>240</v>
      </c>
      <c r="P14" s="20">
        <v>18</v>
      </c>
      <c r="Q14" s="20">
        <v>42</v>
      </c>
      <c r="R14" s="20">
        <v>1465</v>
      </c>
      <c r="S14" s="19" t="s">
        <v>115</v>
      </c>
      <c r="T14" s="5"/>
      <c r="U14" s="5"/>
    </row>
    <row r="15" spans="1:21" ht="15" customHeight="1" x14ac:dyDescent="0.25">
      <c r="A15" s="9" t="s">
        <v>477</v>
      </c>
      <c r="B15" s="9"/>
      <c r="C15" s="9" t="s">
        <v>476</v>
      </c>
      <c r="D15" s="9" t="s">
        <v>477</v>
      </c>
      <c r="E15" s="9" t="str">
        <f t="shared" si="0"/>
        <v>04</v>
      </c>
      <c r="F15" s="17" t="s">
        <v>25</v>
      </c>
      <c r="G15" s="18" t="s">
        <v>23</v>
      </c>
      <c r="H15" s="19" t="s">
        <v>26</v>
      </c>
      <c r="I15" s="22" t="s">
        <v>469</v>
      </c>
      <c r="J15" s="22" t="s">
        <v>470</v>
      </c>
      <c r="K15" s="20">
        <v>450</v>
      </c>
      <c r="L15" s="21">
        <f t="shared" si="1"/>
        <v>5.1369863013698627E-2</v>
      </c>
      <c r="M15" s="21">
        <f t="shared" si="2"/>
        <v>0.05</v>
      </c>
      <c r="N15" s="19" t="s">
        <v>28</v>
      </c>
      <c r="O15" s="20">
        <v>120</v>
      </c>
      <c r="P15" s="20">
        <v>350</v>
      </c>
      <c r="Q15" s="20">
        <v>200</v>
      </c>
      <c r="R15" s="20">
        <v>2975</v>
      </c>
      <c r="S15" s="19" t="s">
        <v>132</v>
      </c>
      <c r="T15" s="5"/>
      <c r="U15" s="5"/>
    </row>
    <row r="16" spans="1:21" ht="15" customHeight="1" x14ac:dyDescent="0.25">
      <c r="A16" s="9" t="s">
        <v>477</v>
      </c>
      <c r="B16" s="9"/>
      <c r="C16" s="9" t="s">
        <v>476</v>
      </c>
      <c r="D16" s="9" t="s">
        <v>477</v>
      </c>
      <c r="E16" s="9" t="str">
        <f t="shared" si="0"/>
        <v>04</v>
      </c>
      <c r="F16" s="17" t="s">
        <v>25</v>
      </c>
      <c r="G16" s="18" t="s">
        <v>23</v>
      </c>
      <c r="H16" s="19" t="s">
        <v>27</v>
      </c>
      <c r="I16" s="22" t="s">
        <v>471</v>
      </c>
      <c r="J16" s="22" t="s">
        <v>472</v>
      </c>
      <c r="K16" s="20">
        <v>450</v>
      </c>
      <c r="L16" s="21">
        <f t="shared" si="1"/>
        <v>5.1369863013698627E-2</v>
      </c>
      <c r="M16" s="21">
        <f t="shared" si="2"/>
        <v>0.05</v>
      </c>
      <c r="N16" s="19" t="s">
        <v>28</v>
      </c>
      <c r="O16" s="20">
        <v>120</v>
      </c>
      <c r="P16" s="20">
        <v>350</v>
      </c>
      <c r="Q16" s="20">
        <v>200</v>
      </c>
      <c r="R16" s="20">
        <v>2975</v>
      </c>
      <c r="S16" s="19" t="s">
        <v>132</v>
      </c>
      <c r="T16" s="5"/>
      <c r="U16" s="5"/>
    </row>
    <row r="17" spans="1:32" ht="15" customHeight="1" x14ac:dyDescent="0.25">
      <c r="A17" s="9" t="s">
        <v>477</v>
      </c>
      <c r="B17" s="9"/>
      <c r="C17" s="9" t="s">
        <v>476</v>
      </c>
      <c r="D17" s="9" t="s">
        <v>476</v>
      </c>
      <c r="E17" s="9" t="str">
        <f t="shared" si="0"/>
        <v>06</v>
      </c>
      <c r="F17" s="17" t="s">
        <v>29</v>
      </c>
      <c r="G17" s="18" t="s">
        <v>23</v>
      </c>
      <c r="H17" s="19" t="s">
        <v>30</v>
      </c>
      <c r="I17" s="22" t="s">
        <v>224</v>
      </c>
      <c r="J17" s="22" t="s">
        <v>227</v>
      </c>
      <c r="K17" s="20">
        <v>2013</v>
      </c>
      <c r="L17" s="21">
        <f t="shared" si="1"/>
        <v>0.22979452054794522</v>
      </c>
      <c r="M17" s="21">
        <f t="shared" si="2"/>
        <v>0.23</v>
      </c>
      <c r="N17" s="19" t="s">
        <v>33</v>
      </c>
      <c r="O17" s="20">
        <v>120</v>
      </c>
      <c r="P17" s="20">
        <v>306</v>
      </c>
      <c r="Q17" s="20">
        <v>200</v>
      </c>
      <c r="R17" s="20">
        <v>2972</v>
      </c>
      <c r="S17" s="19" t="s">
        <v>116</v>
      </c>
      <c r="T17" s="5"/>
      <c r="U17" s="5"/>
    </row>
    <row r="18" spans="1:32" ht="15" customHeight="1" x14ac:dyDescent="0.25">
      <c r="A18" s="9" t="s">
        <v>477</v>
      </c>
      <c r="B18" s="9"/>
      <c r="C18" s="9" t="s">
        <v>476</v>
      </c>
      <c r="D18" s="9" t="s">
        <v>476</v>
      </c>
      <c r="E18" s="9" t="str">
        <f t="shared" si="0"/>
        <v>06</v>
      </c>
      <c r="F18" s="17" t="s">
        <v>29</v>
      </c>
      <c r="G18" s="18" t="s">
        <v>23</v>
      </c>
      <c r="H18" s="19" t="s">
        <v>31</v>
      </c>
      <c r="I18" s="22" t="s">
        <v>225</v>
      </c>
      <c r="J18" s="22" t="s">
        <v>228</v>
      </c>
      <c r="K18" s="20">
        <v>1782</v>
      </c>
      <c r="L18" s="21">
        <f t="shared" si="1"/>
        <v>0.20342465753424657</v>
      </c>
      <c r="M18" s="21">
        <f t="shared" si="2"/>
        <v>0.2</v>
      </c>
      <c r="N18" s="19" t="s">
        <v>33</v>
      </c>
      <c r="O18" s="20">
        <v>120</v>
      </c>
      <c r="P18" s="20">
        <v>306</v>
      </c>
      <c r="Q18" s="20">
        <v>200</v>
      </c>
      <c r="R18" s="20">
        <v>2972</v>
      </c>
      <c r="S18" s="19" t="s">
        <v>116</v>
      </c>
      <c r="T18" s="5"/>
      <c r="U18" s="5"/>
    </row>
    <row r="19" spans="1:32" ht="15" customHeight="1" x14ac:dyDescent="0.25">
      <c r="A19" s="9" t="s">
        <v>477</v>
      </c>
      <c r="B19" s="9"/>
      <c r="C19" s="9" t="s">
        <v>476</v>
      </c>
      <c r="D19" s="9" t="s">
        <v>476</v>
      </c>
      <c r="E19" s="9" t="str">
        <f t="shared" si="0"/>
        <v>06</v>
      </c>
      <c r="F19" s="17" t="s">
        <v>29</v>
      </c>
      <c r="G19" s="18" t="s">
        <v>23</v>
      </c>
      <c r="H19" s="19" t="s">
        <v>32</v>
      </c>
      <c r="I19" s="22" t="s">
        <v>226</v>
      </c>
      <c r="J19" s="22" t="s">
        <v>229</v>
      </c>
      <c r="K19" s="20">
        <v>2609</v>
      </c>
      <c r="L19" s="21">
        <f t="shared" si="1"/>
        <v>0.29783105022831052</v>
      </c>
      <c r="M19" s="21">
        <f t="shared" si="2"/>
        <v>0.3</v>
      </c>
      <c r="N19" s="19" t="s">
        <v>33</v>
      </c>
      <c r="O19" s="20">
        <v>120</v>
      </c>
      <c r="P19" s="20">
        <v>306</v>
      </c>
      <c r="Q19" s="20">
        <v>200</v>
      </c>
      <c r="R19" s="20">
        <v>2972</v>
      </c>
      <c r="S19" s="19" t="s">
        <v>116</v>
      </c>
      <c r="T19" s="5"/>
      <c r="U19" s="5"/>
    </row>
    <row r="20" spans="1:32" s="5" customFormat="1" ht="15" customHeight="1" x14ac:dyDescent="0.25">
      <c r="A20" s="9" t="s">
        <v>477</v>
      </c>
      <c r="B20" s="23">
        <v>42193</v>
      </c>
      <c r="C20" s="9" t="s">
        <v>476</v>
      </c>
      <c r="D20" s="9" t="s">
        <v>477</v>
      </c>
      <c r="E20" s="9" t="str">
        <f t="shared" si="0"/>
        <v>06</v>
      </c>
      <c r="F20" s="24" t="s">
        <v>43</v>
      </c>
      <c r="G20" s="18" t="s">
        <v>24</v>
      </c>
      <c r="H20" s="22" t="s">
        <v>135</v>
      </c>
      <c r="I20" s="22" t="s">
        <v>230</v>
      </c>
      <c r="J20" s="22" t="s">
        <v>233</v>
      </c>
      <c r="K20" s="20">
        <v>959</v>
      </c>
      <c r="L20" s="21">
        <f t="shared" si="1"/>
        <v>0.10947488584474886</v>
      </c>
      <c r="M20" s="21">
        <f t="shared" si="2"/>
        <v>0.11</v>
      </c>
      <c r="N20" s="22" t="s">
        <v>136</v>
      </c>
      <c r="O20" s="20">
        <v>126</v>
      </c>
      <c r="P20" s="20"/>
      <c r="Q20" s="20">
        <v>28.6</v>
      </c>
      <c r="R20" s="20">
        <v>2900</v>
      </c>
      <c r="S20" s="22" t="s">
        <v>137</v>
      </c>
      <c r="Y20" s="3"/>
      <c r="Z20" s="2"/>
      <c r="AA20" s="3"/>
      <c r="AB20" s="4"/>
      <c r="AC20" s="2"/>
      <c r="AD20" s="4"/>
      <c r="AE20" s="4"/>
      <c r="AF20" s="3"/>
    </row>
    <row r="21" spans="1:32" s="5" customFormat="1" ht="15" customHeight="1" x14ac:dyDescent="0.25">
      <c r="A21" s="9" t="s">
        <v>477</v>
      </c>
      <c r="B21" s="23">
        <v>42193</v>
      </c>
      <c r="C21" s="9" t="s">
        <v>476</v>
      </c>
      <c r="D21" s="9" t="s">
        <v>477</v>
      </c>
      <c r="E21" s="9" t="str">
        <f t="shared" si="0"/>
        <v>06</v>
      </c>
      <c r="F21" s="24" t="s">
        <v>43</v>
      </c>
      <c r="G21" s="18" t="s">
        <v>24</v>
      </c>
      <c r="H21" s="22" t="s">
        <v>138</v>
      </c>
      <c r="I21" s="22" t="s">
        <v>231</v>
      </c>
      <c r="J21" s="22" t="s">
        <v>234</v>
      </c>
      <c r="K21" s="20">
        <v>1333</v>
      </c>
      <c r="L21" s="21">
        <f t="shared" si="1"/>
        <v>0.15216894977168949</v>
      </c>
      <c r="M21" s="21">
        <f t="shared" si="2"/>
        <v>0.15</v>
      </c>
      <c r="N21" s="22" t="s">
        <v>136</v>
      </c>
      <c r="O21" s="20">
        <v>126</v>
      </c>
      <c r="P21" s="20"/>
      <c r="Q21" s="20">
        <v>28.6</v>
      </c>
      <c r="R21" s="20">
        <v>2900</v>
      </c>
      <c r="S21" s="22" t="s">
        <v>137</v>
      </c>
      <c r="Y21" s="3"/>
      <c r="Z21" s="1"/>
      <c r="AA21" s="3"/>
      <c r="AB21" s="1"/>
      <c r="AC21" s="1"/>
      <c r="AD21" s="1"/>
      <c r="AE21" s="1"/>
      <c r="AF21" s="3"/>
    </row>
    <row r="22" spans="1:32" s="5" customFormat="1" ht="15" customHeight="1" x14ac:dyDescent="0.25">
      <c r="A22" s="9" t="s">
        <v>477</v>
      </c>
      <c r="B22" s="23">
        <v>42193</v>
      </c>
      <c r="C22" s="9" t="s">
        <v>476</v>
      </c>
      <c r="D22" s="9" t="s">
        <v>477</v>
      </c>
      <c r="E22" s="9" t="str">
        <f t="shared" si="0"/>
        <v>06</v>
      </c>
      <c r="F22" s="24" t="s">
        <v>43</v>
      </c>
      <c r="G22" s="18" t="s">
        <v>24</v>
      </c>
      <c r="H22" s="22" t="s">
        <v>139</v>
      </c>
      <c r="I22" s="22" t="s">
        <v>232</v>
      </c>
      <c r="J22" s="22" t="s">
        <v>235</v>
      </c>
      <c r="K22" s="20">
        <v>565</v>
      </c>
      <c r="L22" s="21">
        <f t="shared" si="1"/>
        <v>6.4497716894977172E-2</v>
      </c>
      <c r="M22" s="21">
        <f t="shared" si="2"/>
        <v>0.06</v>
      </c>
      <c r="N22" s="22" t="s">
        <v>136</v>
      </c>
      <c r="O22" s="20">
        <v>126</v>
      </c>
      <c r="P22" s="20"/>
      <c r="Q22" s="20">
        <v>28.6</v>
      </c>
      <c r="R22" s="20">
        <v>2900</v>
      </c>
      <c r="S22" s="22" t="s">
        <v>137</v>
      </c>
      <c r="Y22" s="3"/>
      <c r="Z22" s="1"/>
      <c r="AA22" s="3"/>
      <c r="AB22" s="1"/>
      <c r="AC22" s="1"/>
      <c r="AD22" s="1"/>
      <c r="AE22" s="1"/>
      <c r="AF22" s="3"/>
    </row>
    <row r="23" spans="1:32" ht="15" customHeight="1" x14ac:dyDescent="0.25">
      <c r="A23" s="9" t="s">
        <v>477</v>
      </c>
      <c r="B23" s="9"/>
      <c r="C23" s="9" t="s">
        <v>476</v>
      </c>
      <c r="D23" s="9" t="s">
        <v>476</v>
      </c>
      <c r="E23" s="9" t="str">
        <f t="shared" si="0"/>
        <v>07</v>
      </c>
      <c r="F23" s="17" t="s">
        <v>34</v>
      </c>
      <c r="G23" s="18" t="s">
        <v>23</v>
      </c>
      <c r="H23" s="19" t="s">
        <v>35</v>
      </c>
      <c r="I23" s="19" t="s">
        <v>236</v>
      </c>
      <c r="J23" s="19" t="s">
        <v>239</v>
      </c>
      <c r="K23" s="20">
        <v>1931</v>
      </c>
      <c r="L23" s="21">
        <f t="shared" ref="L23:L66" si="3">K23/8760</f>
        <v>0.22043378995433791</v>
      </c>
      <c r="M23" s="21">
        <f t="shared" ref="M23:M66" si="4">ROUND(L23,2)</f>
        <v>0.22</v>
      </c>
      <c r="N23" s="19" t="s">
        <v>40</v>
      </c>
      <c r="O23" s="20">
        <v>150</v>
      </c>
      <c r="P23" s="20">
        <v>330</v>
      </c>
      <c r="Q23" s="20">
        <v>200</v>
      </c>
      <c r="R23" s="20">
        <v>2980</v>
      </c>
      <c r="S23" s="19" t="s">
        <v>116</v>
      </c>
      <c r="T23" s="5"/>
      <c r="U23" s="5"/>
    </row>
    <row r="24" spans="1:32" ht="15" customHeight="1" x14ac:dyDescent="0.25">
      <c r="A24" s="9" t="s">
        <v>477</v>
      </c>
      <c r="B24" s="9"/>
      <c r="C24" s="9" t="s">
        <v>476</v>
      </c>
      <c r="D24" s="9" t="s">
        <v>476</v>
      </c>
      <c r="E24" s="9" t="str">
        <f t="shared" si="0"/>
        <v>07</v>
      </c>
      <c r="F24" s="17" t="s">
        <v>34</v>
      </c>
      <c r="G24" s="18" t="s">
        <v>23</v>
      </c>
      <c r="H24" s="19" t="s">
        <v>36</v>
      </c>
      <c r="I24" s="19" t="s">
        <v>237</v>
      </c>
      <c r="J24" s="19" t="s">
        <v>240</v>
      </c>
      <c r="K24" s="20">
        <v>2063</v>
      </c>
      <c r="L24" s="21">
        <f t="shared" si="3"/>
        <v>0.23550228310502283</v>
      </c>
      <c r="M24" s="21">
        <f t="shared" si="4"/>
        <v>0.24</v>
      </c>
      <c r="N24" s="19" t="s">
        <v>40</v>
      </c>
      <c r="O24" s="20">
        <v>150</v>
      </c>
      <c r="P24" s="20">
        <v>330</v>
      </c>
      <c r="Q24" s="20">
        <v>200</v>
      </c>
      <c r="R24" s="20">
        <v>2980</v>
      </c>
      <c r="S24" s="19" t="s">
        <v>116</v>
      </c>
      <c r="T24" s="5"/>
      <c r="U24" s="5"/>
    </row>
    <row r="25" spans="1:32" ht="15" customHeight="1" x14ac:dyDescent="0.25">
      <c r="A25" s="9" t="s">
        <v>477</v>
      </c>
      <c r="B25" s="9"/>
      <c r="C25" s="9" t="s">
        <v>476</v>
      </c>
      <c r="D25" s="9" t="s">
        <v>476</v>
      </c>
      <c r="E25" s="9" t="str">
        <f t="shared" si="0"/>
        <v>07</v>
      </c>
      <c r="F25" s="17" t="s">
        <v>34</v>
      </c>
      <c r="G25" s="18" t="s">
        <v>23</v>
      </c>
      <c r="H25" s="19" t="s">
        <v>37</v>
      </c>
      <c r="I25" s="19" t="s">
        <v>238</v>
      </c>
      <c r="J25" s="19" t="s">
        <v>241</v>
      </c>
      <c r="K25" s="20">
        <v>2054</v>
      </c>
      <c r="L25" s="21">
        <f t="shared" si="3"/>
        <v>0.23447488584474885</v>
      </c>
      <c r="M25" s="21">
        <f t="shared" si="4"/>
        <v>0.23</v>
      </c>
      <c r="N25" s="19" t="s">
        <v>40</v>
      </c>
      <c r="O25" s="20">
        <v>150</v>
      </c>
      <c r="P25" s="20">
        <v>330</v>
      </c>
      <c r="Q25" s="20">
        <v>200</v>
      </c>
      <c r="R25" s="20">
        <v>2980</v>
      </c>
      <c r="S25" s="19" t="s">
        <v>116</v>
      </c>
      <c r="T25" s="5"/>
      <c r="U25" s="5"/>
    </row>
    <row r="26" spans="1:32" ht="15" customHeight="1" x14ac:dyDescent="0.25">
      <c r="A26" s="9" t="s">
        <v>477</v>
      </c>
      <c r="B26" s="9"/>
      <c r="C26" s="9" t="s">
        <v>476</v>
      </c>
      <c r="D26" s="9" t="s">
        <v>477</v>
      </c>
      <c r="E26" s="9" t="str">
        <f t="shared" si="0"/>
        <v>07</v>
      </c>
      <c r="F26" s="17" t="s">
        <v>34</v>
      </c>
      <c r="G26" s="18" t="s">
        <v>24</v>
      </c>
      <c r="H26" s="19" t="s">
        <v>38</v>
      </c>
      <c r="I26" s="19" t="s">
        <v>242</v>
      </c>
      <c r="J26" s="19" t="s">
        <v>244</v>
      </c>
      <c r="K26" s="20">
        <v>450</v>
      </c>
      <c r="L26" s="21">
        <f t="shared" si="3"/>
        <v>5.1369863013698627E-2</v>
      </c>
      <c r="M26" s="21">
        <f t="shared" si="4"/>
        <v>0.05</v>
      </c>
      <c r="N26" s="19" t="s">
        <v>41</v>
      </c>
      <c r="O26" s="20">
        <v>150</v>
      </c>
      <c r="P26" s="20">
        <v>45</v>
      </c>
      <c r="Q26" s="20">
        <v>30</v>
      </c>
      <c r="R26" s="20">
        <v>2960</v>
      </c>
      <c r="S26" s="19" t="s">
        <v>121</v>
      </c>
      <c r="T26" s="5"/>
      <c r="U26" s="5"/>
    </row>
    <row r="27" spans="1:32" ht="15" customHeight="1" x14ac:dyDescent="0.25">
      <c r="A27" s="9" t="s">
        <v>477</v>
      </c>
      <c r="B27" s="9"/>
      <c r="C27" s="9" t="s">
        <v>476</v>
      </c>
      <c r="D27" s="9" t="s">
        <v>477</v>
      </c>
      <c r="E27" s="9" t="str">
        <f t="shared" si="0"/>
        <v>07</v>
      </c>
      <c r="F27" s="17" t="s">
        <v>34</v>
      </c>
      <c r="G27" s="18" t="s">
        <v>24</v>
      </c>
      <c r="H27" s="22" t="s">
        <v>39</v>
      </c>
      <c r="I27" s="22" t="s">
        <v>243</v>
      </c>
      <c r="J27" s="22" t="s">
        <v>245</v>
      </c>
      <c r="K27" s="25">
        <v>450</v>
      </c>
      <c r="L27" s="21">
        <f t="shared" si="3"/>
        <v>5.1369863013698627E-2</v>
      </c>
      <c r="M27" s="21">
        <f t="shared" si="4"/>
        <v>0.05</v>
      </c>
      <c r="N27" s="22" t="s">
        <v>42</v>
      </c>
      <c r="O27" s="25">
        <v>150</v>
      </c>
      <c r="P27" s="25">
        <v>45</v>
      </c>
      <c r="Q27" s="25">
        <v>30</v>
      </c>
      <c r="R27" s="25">
        <v>2960</v>
      </c>
      <c r="S27" s="22" t="s">
        <v>121</v>
      </c>
      <c r="T27" s="5"/>
      <c r="U27" s="5"/>
    </row>
    <row r="28" spans="1:32" ht="15" customHeight="1" x14ac:dyDescent="0.25">
      <c r="A28" s="9" t="s">
        <v>477</v>
      </c>
      <c r="B28" s="9"/>
      <c r="C28" s="9" t="s">
        <v>476</v>
      </c>
      <c r="D28" s="9" t="s">
        <v>476</v>
      </c>
      <c r="E28" s="9" t="str">
        <f t="shared" si="0"/>
        <v>07</v>
      </c>
      <c r="F28" s="17" t="s">
        <v>45</v>
      </c>
      <c r="G28" s="18" t="s">
        <v>23</v>
      </c>
      <c r="H28" s="19" t="s">
        <v>46</v>
      </c>
      <c r="I28" s="19" t="s">
        <v>246</v>
      </c>
      <c r="J28" s="19" t="s">
        <v>253</v>
      </c>
      <c r="K28" s="20">
        <v>1680</v>
      </c>
      <c r="L28" s="21">
        <f t="shared" si="3"/>
        <v>0.19178082191780821</v>
      </c>
      <c r="M28" s="21">
        <f t="shared" si="4"/>
        <v>0.19</v>
      </c>
      <c r="N28" s="19" t="s">
        <v>28</v>
      </c>
      <c r="O28" s="20">
        <v>120</v>
      </c>
      <c r="P28" s="20">
        <v>270</v>
      </c>
      <c r="Q28" s="20">
        <v>160</v>
      </c>
      <c r="R28" s="20">
        <v>2975</v>
      </c>
      <c r="S28" s="19" t="s">
        <v>118</v>
      </c>
      <c r="T28" s="5"/>
      <c r="U28" s="5"/>
    </row>
    <row r="29" spans="1:32" ht="15" customHeight="1" x14ac:dyDescent="0.25">
      <c r="A29" s="9" t="s">
        <v>477</v>
      </c>
      <c r="B29" s="9"/>
      <c r="C29" s="9" t="s">
        <v>476</v>
      </c>
      <c r="D29" s="9" t="s">
        <v>476</v>
      </c>
      <c r="E29" s="9" t="str">
        <f t="shared" si="0"/>
        <v>07</v>
      </c>
      <c r="F29" s="17" t="s">
        <v>45</v>
      </c>
      <c r="G29" s="18" t="s">
        <v>23</v>
      </c>
      <c r="H29" s="19" t="s">
        <v>47</v>
      </c>
      <c r="I29" s="19" t="s">
        <v>247</v>
      </c>
      <c r="J29" s="19" t="s">
        <v>254</v>
      </c>
      <c r="K29" s="20">
        <v>3600</v>
      </c>
      <c r="L29" s="21">
        <f t="shared" si="3"/>
        <v>0.41095890410958902</v>
      </c>
      <c r="M29" s="21">
        <f t="shared" si="4"/>
        <v>0.41</v>
      </c>
      <c r="N29" s="19" t="s">
        <v>28</v>
      </c>
      <c r="O29" s="20">
        <v>120</v>
      </c>
      <c r="P29" s="20">
        <v>270</v>
      </c>
      <c r="Q29" s="20">
        <v>160</v>
      </c>
      <c r="R29" s="20">
        <v>2975</v>
      </c>
      <c r="S29" s="19" t="s">
        <v>119</v>
      </c>
      <c r="T29" s="5"/>
      <c r="U29" s="5"/>
    </row>
    <row r="30" spans="1:32" ht="15" customHeight="1" x14ac:dyDescent="0.25">
      <c r="A30" s="9" t="s">
        <v>477</v>
      </c>
      <c r="B30" s="9"/>
      <c r="C30" s="9" t="s">
        <v>476</v>
      </c>
      <c r="D30" s="9" t="s">
        <v>476</v>
      </c>
      <c r="E30" s="9" t="str">
        <f t="shared" si="0"/>
        <v>07</v>
      </c>
      <c r="F30" s="17" t="s">
        <v>45</v>
      </c>
      <c r="G30" s="18" t="s">
        <v>23</v>
      </c>
      <c r="H30" s="19" t="s">
        <v>48</v>
      </c>
      <c r="I30" s="19" t="s">
        <v>248</v>
      </c>
      <c r="J30" s="19" t="s">
        <v>255</v>
      </c>
      <c r="K30" s="20">
        <v>1680</v>
      </c>
      <c r="L30" s="21">
        <f t="shared" si="3"/>
        <v>0.19178082191780821</v>
      </c>
      <c r="M30" s="21">
        <f t="shared" si="4"/>
        <v>0.19</v>
      </c>
      <c r="N30" s="19" t="s">
        <v>28</v>
      </c>
      <c r="O30" s="20">
        <v>120</v>
      </c>
      <c r="P30" s="20">
        <v>270</v>
      </c>
      <c r="Q30" s="20">
        <v>160</v>
      </c>
      <c r="R30" s="20">
        <v>2975</v>
      </c>
      <c r="S30" s="19" t="s">
        <v>120</v>
      </c>
      <c r="T30" s="5"/>
      <c r="U30" s="5"/>
    </row>
    <row r="31" spans="1:32" ht="15" customHeight="1" x14ac:dyDescent="0.25">
      <c r="A31" s="9" t="s">
        <v>477</v>
      </c>
      <c r="B31" s="9"/>
      <c r="C31" s="9" t="s">
        <v>476</v>
      </c>
      <c r="D31" s="9" t="s">
        <v>476</v>
      </c>
      <c r="E31" s="9" t="str">
        <f t="shared" si="0"/>
        <v>07</v>
      </c>
      <c r="F31" s="17" t="s">
        <v>45</v>
      </c>
      <c r="G31" s="18" t="s">
        <v>23</v>
      </c>
      <c r="H31" s="19" t="s">
        <v>49</v>
      </c>
      <c r="I31" s="19" t="s">
        <v>249</v>
      </c>
      <c r="J31" s="19" t="s">
        <v>256</v>
      </c>
      <c r="K31" s="20">
        <v>960</v>
      </c>
      <c r="L31" s="21">
        <f t="shared" si="3"/>
        <v>0.1095890410958904</v>
      </c>
      <c r="M31" s="21">
        <f t="shared" si="4"/>
        <v>0.11</v>
      </c>
      <c r="N31" s="19" t="s">
        <v>28</v>
      </c>
      <c r="O31" s="20">
        <v>120</v>
      </c>
      <c r="P31" s="20">
        <v>270</v>
      </c>
      <c r="Q31" s="20">
        <v>160</v>
      </c>
      <c r="R31" s="20">
        <v>2975</v>
      </c>
      <c r="S31" s="19" t="s">
        <v>120</v>
      </c>
      <c r="T31" s="5"/>
      <c r="U31" s="5"/>
    </row>
    <row r="32" spans="1:32" ht="15" customHeight="1" x14ac:dyDescent="0.25">
      <c r="A32" s="9" t="s">
        <v>477</v>
      </c>
      <c r="B32" s="9"/>
      <c r="C32" s="9" t="s">
        <v>476</v>
      </c>
      <c r="D32" s="9" t="s">
        <v>476</v>
      </c>
      <c r="E32" s="9" t="str">
        <f t="shared" si="0"/>
        <v>07</v>
      </c>
      <c r="F32" s="17" t="s">
        <v>45</v>
      </c>
      <c r="G32" s="18" t="s">
        <v>24</v>
      </c>
      <c r="H32" s="19" t="s">
        <v>50</v>
      </c>
      <c r="I32" s="19" t="s">
        <v>250</v>
      </c>
      <c r="J32" s="19" t="s">
        <v>257</v>
      </c>
      <c r="K32" s="20">
        <v>7200</v>
      </c>
      <c r="L32" s="21">
        <f t="shared" si="3"/>
        <v>0.82191780821917804</v>
      </c>
      <c r="M32" s="21">
        <f t="shared" si="4"/>
        <v>0.82</v>
      </c>
      <c r="N32" s="19" t="s">
        <v>55</v>
      </c>
      <c r="O32" s="20">
        <v>151</v>
      </c>
      <c r="P32" s="20">
        <v>50</v>
      </c>
      <c r="Q32" s="20">
        <v>37</v>
      </c>
      <c r="R32" s="20">
        <v>1470</v>
      </c>
      <c r="S32" s="19" t="s">
        <v>53</v>
      </c>
      <c r="T32" s="5"/>
      <c r="U32" s="5"/>
    </row>
    <row r="33" spans="1:34" ht="15" customHeight="1" x14ac:dyDescent="0.25">
      <c r="A33" s="9" t="s">
        <v>477</v>
      </c>
      <c r="B33" s="9"/>
      <c r="C33" s="9" t="s">
        <v>476</v>
      </c>
      <c r="D33" s="9" t="s">
        <v>476</v>
      </c>
      <c r="E33" s="9" t="str">
        <f t="shared" si="0"/>
        <v>07</v>
      </c>
      <c r="F33" s="17" t="s">
        <v>45</v>
      </c>
      <c r="G33" s="18" t="s">
        <v>24</v>
      </c>
      <c r="H33" s="19" t="s">
        <v>51</v>
      </c>
      <c r="I33" s="19" t="s">
        <v>251</v>
      </c>
      <c r="J33" s="19" t="s">
        <v>258</v>
      </c>
      <c r="K33" s="20">
        <v>2880</v>
      </c>
      <c r="L33" s="21">
        <f t="shared" si="3"/>
        <v>0.32876712328767121</v>
      </c>
      <c r="M33" s="21">
        <f t="shared" si="4"/>
        <v>0.33</v>
      </c>
      <c r="N33" s="19" t="s">
        <v>55</v>
      </c>
      <c r="O33" s="20">
        <v>151</v>
      </c>
      <c r="P33" s="20">
        <v>50</v>
      </c>
      <c r="Q33" s="20">
        <v>37</v>
      </c>
      <c r="R33" s="20">
        <v>1470</v>
      </c>
      <c r="S33" s="19" t="s">
        <v>54</v>
      </c>
      <c r="T33" s="5"/>
      <c r="U33" s="5"/>
    </row>
    <row r="34" spans="1:34" ht="15" customHeight="1" x14ac:dyDescent="0.25">
      <c r="A34" s="9" t="s">
        <v>477</v>
      </c>
      <c r="B34" s="9"/>
      <c r="C34" s="9" t="s">
        <v>476</v>
      </c>
      <c r="D34" s="9" t="s">
        <v>477</v>
      </c>
      <c r="E34" s="9" t="str">
        <f t="shared" si="0"/>
        <v>07</v>
      </c>
      <c r="F34" s="17" t="s">
        <v>45</v>
      </c>
      <c r="G34" s="18" t="s">
        <v>24</v>
      </c>
      <c r="H34" s="19" t="s">
        <v>52</v>
      </c>
      <c r="I34" s="19" t="s">
        <v>252</v>
      </c>
      <c r="J34" s="19" t="s">
        <v>259</v>
      </c>
      <c r="K34" s="20">
        <v>960</v>
      </c>
      <c r="L34" s="21">
        <f t="shared" si="3"/>
        <v>0.1095890410958904</v>
      </c>
      <c r="M34" s="21">
        <f t="shared" si="4"/>
        <v>0.11</v>
      </c>
      <c r="N34" s="19" t="s">
        <v>55</v>
      </c>
      <c r="O34" s="20">
        <v>151</v>
      </c>
      <c r="P34" s="20">
        <v>50</v>
      </c>
      <c r="Q34" s="20">
        <v>37</v>
      </c>
      <c r="R34" s="20">
        <v>1470</v>
      </c>
      <c r="S34" s="19" t="s">
        <v>54</v>
      </c>
      <c r="T34" s="5"/>
      <c r="U34" s="5"/>
    </row>
    <row r="35" spans="1:34" ht="15" customHeight="1" x14ac:dyDescent="0.25">
      <c r="A35" s="9" t="s">
        <v>477</v>
      </c>
      <c r="B35" s="9"/>
      <c r="C35" s="9" t="s">
        <v>476</v>
      </c>
      <c r="D35" s="9" t="s">
        <v>476</v>
      </c>
      <c r="E35" s="9" t="str">
        <f t="shared" si="0"/>
        <v>09</v>
      </c>
      <c r="F35" s="17" t="s">
        <v>57</v>
      </c>
      <c r="G35" s="18" t="s">
        <v>23</v>
      </c>
      <c r="H35" s="19" t="s">
        <v>58</v>
      </c>
      <c r="I35" s="19" t="s">
        <v>262</v>
      </c>
      <c r="J35" s="19" t="s">
        <v>269</v>
      </c>
      <c r="K35" s="20">
        <v>2101</v>
      </c>
      <c r="L35" s="21">
        <f t="shared" si="3"/>
        <v>0.23984018264840182</v>
      </c>
      <c r="M35" s="21">
        <f t="shared" si="4"/>
        <v>0.24</v>
      </c>
      <c r="N35" s="19" t="s">
        <v>61</v>
      </c>
      <c r="O35" s="20">
        <v>140</v>
      </c>
      <c r="P35" s="20">
        <v>640</v>
      </c>
      <c r="Q35" s="20">
        <v>319</v>
      </c>
      <c r="R35" s="20">
        <v>2900</v>
      </c>
      <c r="S35" s="22" t="s">
        <v>122</v>
      </c>
      <c r="T35" s="5"/>
      <c r="U35" s="5"/>
    </row>
    <row r="36" spans="1:34" ht="15" customHeight="1" x14ac:dyDescent="0.25">
      <c r="A36" s="9" t="s">
        <v>477</v>
      </c>
      <c r="B36" s="9"/>
      <c r="C36" s="9" t="s">
        <v>476</v>
      </c>
      <c r="D36" s="9" t="s">
        <v>476</v>
      </c>
      <c r="E36" s="9" t="str">
        <f t="shared" si="0"/>
        <v>09</v>
      </c>
      <c r="F36" s="17" t="s">
        <v>57</v>
      </c>
      <c r="G36" s="18" t="s">
        <v>23</v>
      </c>
      <c r="H36" s="19" t="s">
        <v>59</v>
      </c>
      <c r="I36" s="19" t="s">
        <v>263</v>
      </c>
      <c r="J36" s="19" t="s">
        <v>270</v>
      </c>
      <c r="K36" s="20">
        <v>2239</v>
      </c>
      <c r="L36" s="21">
        <f t="shared" si="3"/>
        <v>0.25559360730593605</v>
      </c>
      <c r="M36" s="21">
        <f t="shared" si="4"/>
        <v>0.26</v>
      </c>
      <c r="N36" s="19" t="s">
        <v>61</v>
      </c>
      <c r="O36" s="20">
        <v>140</v>
      </c>
      <c r="P36" s="20">
        <v>640</v>
      </c>
      <c r="Q36" s="20">
        <v>319</v>
      </c>
      <c r="R36" s="20">
        <v>2900</v>
      </c>
      <c r="S36" s="22" t="s">
        <v>122</v>
      </c>
      <c r="T36" s="5"/>
      <c r="U36" s="5"/>
    </row>
    <row r="37" spans="1:34" ht="15" customHeight="1" x14ac:dyDescent="0.25">
      <c r="A37" s="9" t="s">
        <v>477</v>
      </c>
      <c r="B37" s="9"/>
      <c r="C37" s="9" t="s">
        <v>476</v>
      </c>
      <c r="D37" s="9" t="s">
        <v>476</v>
      </c>
      <c r="E37" s="9" t="str">
        <f t="shared" si="0"/>
        <v>09</v>
      </c>
      <c r="F37" s="17" t="s">
        <v>57</v>
      </c>
      <c r="G37" s="18" t="s">
        <v>23</v>
      </c>
      <c r="H37" s="19" t="s">
        <v>60</v>
      </c>
      <c r="I37" s="19" t="s">
        <v>264</v>
      </c>
      <c r="J37" s="19" t="s">
        <v>271</v>
      </c>
      <c r="K37" s="20">
        <v>2624</v>
      </c>
      <c r="L37" s="21">
        <f t="shared" si="3"/>
        <v>0.29954337899543376</v>
      </c>
      <c r="M37" s="21">
        <f t="shared" si="4"/>
        <v>0.3</v>
      </c>
      <c r="N37" s="19" t="s">
        <v>61</v>
      </c>
      <c r="O37" s="20">
        <v>140</v>
      </c>
      <c r="P37" s="20">
        <v>640</v>
      </c>
      <c r="Q37" s="20">
        <v>319</v>
      </c>
      <c r="R37" s="20">
        <v>2900</v>
      </c>
      <c r="S37" s="22" t="s">
        <v>122</v>
      </c>
      <c r="T37" s="5"/>
      <c r="U37" s="5"/>
    </row>
    <row r="38" spans="1:34" ht="15" customHeight="1" x14ac:dyDescent="0.25">
      <c r="A38" s="9" t="s">
        <v>477</v>
      </c>
      <c r="B38" s="9"/>
      <c r="C38" s="9" t="s">
        <v>476</v>
      </c>
      <c r="D38" s="9" t="s">
        <v>477</v>
      </c>
      <c r="E38" s="9" t="str">
        <f t="shared" si="0"/>
        <v>09</v>
      </c>
      <c r="F38" s="17" t="s">
        <v>57</v>
      </c>
      <c r="G38" s="18" t="s">
        <v>24</v>
      </c>
      <c r="H38" s="19" t="s">
        <v>78</v>
      </c>
      <c r="I38" s="19" t="s">
        <v>265</v>
      </c>
      <c r="J38" s="19" t="s">
        <v>272</v>
      </c>
      <c r="K38" s="20">
        <v>735</v>
      </c>
      <c r="L38" s="21">
        <f t="shared" si="3"/>
        <v>8.3904109589041098E-2</v>
      </c>
      <c r="M38" s="21">
        <f t="shared" si="4"/>
        <v>0.08</v>
      </c>
      <c r="N38" s="19" t="s">
        <v>77</v>
      </c>
      <c r="O38" s="20">
        <v>125</v>
      </c>
      <c r="P38" s="20">
        <v>125</v>
      </c>
      <c r="Q38" s="20">
        <v>75</v>
      </c>
      <c r="R38" s="20">
        <v>2975</v>
      </c>
      <c r="S38" s="22" t="s">
        <v>53</v>
      </c>
      <c r="T38" s="5"/>
      <c r="U38" s="5"/>
    </row>
    <row r="39" spans="1:34" ht="15" customHeight="1" x14ac:dyDescent="0.25">
      <c r="A39" s="9" t="s">
        <v>477</v>
      </c>
      <c r="B39" s="9"/>
      <c r="C39" s="9" t="s">
        <v>476</v>
      </c>
      <c r="D39" s="9" t="s">
        <v>476</v>
      </c>
      <c r="E39" s="9" t="str">
        <f t="shared" si="0"/>
        <v>09</v>
      </c>
      <c r="F39" s="17" t="s">
        <v>57</v>
      </c>
      <c r="G39" s="18" t="s">
        <v>24</v>
      </c>
      <c r="H39" s="19" t="s">
        <v>79</v>
      </c>
      <c r="I39" s="19" t="s">
        <v>266</v>
      </c>
      <c r="J39" s="19" t="s">
        <v>273</v>
      </c>
      <c r="K39" s="20">
        <v>1712</v>
      </c>
      <c r="L39" s="21">
        <f t="shared" si="3"/>
        <v>0.19543378995433791</v>
      </c>
      <c r="M39" s="21">
        <f t="shared" si="4"/>
        <v>0.2</v>
      </c>
      <c r="N39" s="19" t="s">
        <v>77</v>
      </c>
      <c r="O39" s="20">
        <v>145</v>
      </c>
      <c r="P39" s="20">
        <v>125</v>
      </c>
      <c r="Q39" s="20">
        <v>75</v>
      </c>
      <c r="R39" s="20">
        <v>2975</v>
      </c>
      <c r="S39" s="22" t="s">
        <v>53</v>
      </c>
      <c r="T39" s="5"/>
      <c r="U39" s="5"/>
    </row>
    <row r="40" spans="1:34" ht="15" customHeight="1" x14ac:dyDescent="0.25">
      <c r="A40" s="9" t="s">
        <v>477</v>
      </c>
      <c r="B40" s="9"/>
      <c r="C40" s="9" t="s">
        <v>476</v>
      </c>
      <c r="D40" s="9" t="s">
        <v>477</v>
      </c>
      <c r="E40" s="9" t="str">
        <f t="shared" si="0"/>
        <v>09</v>
      </c>
      <c r="F40" s="17" t="s">
        <v>57</v>
      </c>
      <c r="G40" s="18" t="s">
        <v>24</v>
      </c>
      <c r="H40" s="19" t="s">
        <v>80</v>
      </c>
      <c r="I40" s="19" t="s">
        <v>267</v>
      </c>
      <c r="J40" s="19" t="s">
        <v>274</v>
      </c>
      <c r="K40" s="20">
        <v>467</v>
      </c>
      <c r="L40" s="21">
        <f t="shared" si="3"/>
        <v>5.3310502283105021E-2</v>
      </c>
      <c r="M40" s="21">
        <f t="shared" si="4"/>
        <v>0.05</v>
      </c>
      <c r="N40" s="19" t="s">
        <v>77</v>
      </c>
      <c r="O40" s="20">
        <v>125</v>
      </c>
      <c r="P40" s="20">
        <v>125</v>
      </c>
      <c r="Q40" s="20">
        <v>75</v>
      </c>
      <c r="R40" s="20">
        <v>2975</v>
      </c>
      <c r="S40" s="22" t="s">
        <v>54</v>
      </c>
      <c r="T40" s="5"/>
      <c r="U40" s="5"/>
    </row>
    <row r="41" spans="1:34" ht="15" customHeight="1" x14ac:dyDescent="0.25">
      <c r="A41" s="9" t="s">
        <v>477</v>
      </c>
      <c r="B41" s="9"/>
      <c r="C41" s="9" t="s">
        <v>476</v>
      </c>
      <c r="D41" s="9" t="s">
        <v>477</v>
      </c>
      <c r="E41" s="9" t="str">
        <f t="shared" si="0"/>
        <v>09</v>
      </c>
      <c r="F41" s="17" t="s">
        <v>57</v>
      </c>
      <c r="G41" s="18" t="s">
        <v>24</v>
      </c>
      <c r="H41" s="19" t="s">
        <v>81</v>
      </c>
      <c r="I41" s="19" t="s">
        <v>268</v>
      </c>
      <c r="J41" s="19" t="s">
        <v>275</v>
      </c>
      <c r="K41" s="20">
        <v>461</v>
      </c>
      <c r="L41" s="21">
        <f t="shared" si="3"/>
        <v>5.2625570776255709E-2</v>
      </c>
      <c r="M41" s="21">
        <f t="shared" si="4"/>
        <v>0.05</v>
      </c>
      <c r="N41" s="19" t="s">
        <v>77</v>
      </c>
      <c r="O41" s="20">
        <v>145</v>
      </c>
      <c r="P41" s="20">
        <v>125</v>
      </c>
      <c r="Q41" s="20">
        <v>75</v>
      </c>
      <c r="R41" s="20">
        <v>2975</v>
      </c>
      <c r="S41" s="22" t="s">
        <v>54</v>
      </c>
      <c r="T41" s="5"/>
      <c r="U41" s="5"/>
    </row>
    <row r="42" spans="1:34" ht="15" customHeight="1" x14ac:dyDescent="0.25">
      <c r="A42" s="9" t="s">
        <v>477</v>
      </c>
      <c r="B42" s="9"/>
      <c r="C42" s="9" t="s">
        <v>477</v>
      </c>
      <c r="D42" s="9" t="s">
        <v>477</v>
      </c>
      <c r="E42" s="9" t="str">
        <f t="shared" si="0"/>
        <v>09</v>
      </c>
      <c r="F42" s="17" t="s">
        <v>57</v>
      </c>
      <c r="G42" s="18" t="s">
        <v>24</v>
      </c>
      <c r="H42" s="19" t="s">
        <v>140</v>
      </c>
      <c r="I42" s="19" t="s">
        <v>260</v>
      </c>
      <c r="J42" s="19" t="s">
        <v>280</v>
      </c>
      <c r="K42" s="20">
        <v>50</v>
      </c>
      <c r="L42" s="21">
        <f t="shared" si="3"/>
        <v>5.7077625570776253E-3</v>
      </c>
      <c r="M42" s="21">
        <f t="shared" si="4"/>
        <v>0.01</v>
      </c>
      <c r="N42" s="19" t="s">
        <v>141</v>
      </c>
      <c r="O42" s="20">
        <v>150</v>
      </c>
      <c r="P42" s="20">
        <v>40</v>
      </c>
      <c r="Q42" s="20">
        <v>37</v>
      </c>
      <c r="R42" s="20">
        <v>2945</v>
      </c>
      <c r="S42" s="22" t="s">
        <v>142</v>
      </c>
      <c r="T42" s="5"/>
      <c r="U42" s="5"/>
    </row>
    <row r="43" spans="1:34" ht="15" customHeight="1" x14ac:dyDescent="0.25">
      <c r="A43" s="9" t="s">
        <v>477</v>
      </c>
      <c r="B43" s="9"/>
      <c r="C43" s="9" t="s">
        <v>477</v>
      </c>
      <c r="D43" s="9" t="s">
        <v>477</v>
      </c>
      <c r="E43" s="9" t="str">
        <f t="shared" si="0"/>
        <v>09</v>
      </c>
      <c r="F43" s="17" t="s">
        <v>57</v>
      </c>
      <c r="G43" s="18" t="s">
        <v>24</v>
      </c>
      <c r="H43" s="19" t="s">
        <v>143</v>
      </c>
      <c r="I43" s="19" t="s">
        <v>261</v>
      </c>
      <c r="J43" s="19" t="s">
        <v>281</v>
      </c>
      <c r="K43" s="20">
        <v>5</v>
      </c>
      <c r="L43" s="21">
        <f t="shared" si="3"/>
        <v>5.7077625570776253E-4</v>
      </c>
      <c r="M43" s="21">
        <f t="shared" si="4"/>
        <v>0</v>
      </c>
      <c r="N43" s="19" t="s">
        <v>144</v>
      </c>
      <c r="O43" s="20">
        <v>90</v>
      </c>
      <c r="P43" s="20">
        <v>40</v>
      </c>
      <c r="Q43" s="20">
        <v>22</v>
      </c>
      <c r="R43" s="20">
        <v>2940</v>
      </c>
      <c r="S43" s="22" t="s">
        <v>142</v>
      </c>
      <c r="T43" s="5"/>
      <c r="U43" s="5"/>
    </row>
    <row r="44" spans="1:34" ht="15" customHeight="1" x14ac:dyDescent="0.25">
      <c r="A44" s="9" t="s">
        <v>477</v>
      </c>
      <c r="B44" s="9"/>
      <c r="C44" s="9" t="s">
        <v>476</v>
      </c>
      <c r="D44" s="9" t="s">
        <v>477</v>
      </c>
      <c r="E44" s="9" t="str">
        <f t="shared" si="0"/>
        <v>09</v>
      </c>
      <c r="F44" s="17" t="s">
        <v>57</v>
      </c>
      <c r="G44" s="18" t="s">
        <v>24</v>
      </c>
      <c r="H44" s="19" t="s">
        <v>145</v>
      </c>
      <c r="I44" s="19" t="s">
        <v>276</v>
      </c>
      <c r="J44" s="19" t="s">
        <v>282</v>
      </c>
      <c r="K44" s="20">
        <v>240</v>
      </c>
      <c r="L44" s="21">
        <f t="shared" si="3"/>
        <v>2.7397260273972601E-2</v>
      </c>
      <c r="M44" s="21">
        <f t="shared" si="4"/>
        <v>0.03</v>
      </c>
      <c r="N44" s="19" t="s">
        <v>141</v>
      </c>
      <c r="O44" s="20">
        <v>150</v>
      </c>
      <c r="P44" s="20">
        <v>40</v>
      </c>
      <c r="Q44" s="20">
        <v>37</v>
      </c>
      <c r="R44" s="20">
        <v>2945</v>
      </c>
      <c r="S44" s="22" t="s">
        <v>146</v>
      </c>
      <c r="T44" s="5"/>
      <c r="U44" s="5"/>
    </row>
    <row r="45" spans="1:34" ht="15" customHeight="1" x14ac:dyDescent="0.25">
      <c r="A45" s="9" t="s">
        <v>477</v>
      </c>
      <c r="B45" s="9"/>
      <c r="C45" s="9" t="s">
        <v>477</v>
      </c>
      <c r="D45" s="9" t="s">
        <v>477</v>
      </c>
      <c r="E45" s="9" t="str">
        <f t="shared" si="0"/>
        <v>09</v>
      </c>
      <c r="F45" s="17" t="s">
        <v>57</v>
      </c>
      <c r="G45" s="18" t="s">
        <v>24</v>
      </c>
      <c r="H45" s="19" t="s">
        <v>147</v>
      </c>
      <c r="I45" s="19" t="s">
        <v>277</v>
      </c>
      <c r="J45" s="19" t="s">
        <v>283</v>
      </c>
      <c r="K45" s="20">
        <v>50</v>
      </c>
      <c r="L45" s="21">
        <f t="shared" si="3"/>
        <v>5.7077625570776253E-3</v>
      </c>
      <c r="M45" s="21">
        <f t="shared" si="4"/>
        <v>0.01</v>
      </c>
      <c r="N45" s="19" t="s">
        <v>144</v>
      </c>
      <c r="O45" s="20">
        <v>90</v>
      </c>
      <c r="P45" s="20">
        <v>40</v>
      </c>
      <c r="Q45" s="20">
        <v>22</v>
      </c>
      <c r="R45" s="20">
        <v>2940</v>
      </c>
      <c r="S45" s="22" t="s">
        <v>146</v>
      </c>
      <c r="T45" s="5"/>
      <c r="U45" s="5"/>
    </row>
    <row r="46" spans="1:34" ht="15" customHeight="1" x14ac:dyDescent="0.25">
      <c r="A46" s="9" t="s">
        <v>477</v>
      </c>
      <c r="B46" s="9"/>
      <c r="C46" s="9" t="s">
        <v>476</v>
      </c>
      <c r="D46" s="9" t="s">
        <v>477</v>
      </c>
      <c r="E46" s="9" t="str">
        <f t="shared" si="0"/>
        <v>09</v>
      </c>
      <c r="F46" s="17" t="s">
        <v>57</v>
      </c>
      <c r="G46" s="18" t="s">
        <v>24</v>
      </c>
      <c r="H46" s="19" t="s">
        <v>148</v>
      </c>
      <c r="I46" s="19" t="s">
        <v>278</v>
      </c>
      <c r="J46" s="19" t="s">
        <v>284</v>
      </c>
      <c r="K46" s="20">
        <v>390</v>
      </c>
      <c r="L46" s="21">
        <f t="shared" si="3"/>
        <v>4.4520547945205477E-2</v>
      </c>
      <c r="M46" s="21">
        <f t="shared" si="4"/>
        <v>0.04</v>
      </c>
      <c r="N46" s="19" t="s">
        <v>141</v>
      </c>
      <c r="O46" s="20">
        <v>150</v>
      </c>
      <c r="P46" s="20">
        <v>40</v>
      </c>
      <c r="Q46" s="20">
        <v>37</v>
      </c>
      <c r="R46" s="20">
        <v>2945</v>
      </c>
      <c r="S46" s="22" t="s">
        <v>149</v>
      </c>
      <c r="T46" s="5"/>
      <c r="U46" s="5"/>
    </row>
    <row r="47" spans="1:34" ht="15" customHeight="1" x14ac:dyDescent="0.25">
      <c r="A47" s="9" t="s">
        <v>477</v>
      </c>
      <c r="B47" s="9"/>
      <c r="C47" s="9" t="s">
        <v>476</v>
      </c>
      <c r="D47" s="9" t="s">
        <v>477</v>
      </c>
      <c r="E47" s="9" t="str">
        <f t="shared" si="0"/>
        <v>09</v>
      </c>
      <c r="F47" s="17" t="s">
        <v>57</v>
      </c>
      <c r="G47" s="18" t="s">
        <v>24</v>
      </c>
      <c r="H47" s="19" t="s">
        <v>150</v>
      </c>
      <c r="I47" s="19" t="s">
        <v>279</v>
      </c>
      <c r="J47" s="19" t="s">
        <v>285</v>
      </c>
      <c r="K47" s="20">
        <v>150</v>
      </c>
      <c r="L47" s="21">
        <f t="shared" si="3"/>
        <v>1.7123287671232876E-2</v>
      </c>
      <c r="M47" s="21">
        <f t="shared" si="4"/>
        <v>0.02</v>
      </c>
      <c r="N47" s="19" t="s">
        <v>144</v>
      </c>
      <c r="O47" s="20">
        <v>90</v>
      </c>
      <c r="P47" s="20">
        <v>40</v>
      </c>
      <c r="Q47" s="20">
        <v>22</v>
      </c>
      <c r="R47" s="20">
        <v>2940</v>
      </c>
      <c r="S47" s="22" t="s">
        <v>149</v>
      </c>
      <c r="T47" s="5"/>
      <c r="U47" s="5"/>
    </row>
    <row r="48" spans="1:34" ht="15" customHeight="1" x14ac:dyDescent="0.25">
      <c r="A48" s="9" t="s">
        <v>477</v>
      </c>
      <c r="B48" s="9"/>
      <c r="C48" s="9" t="s">
        <v>476</v>
      </c>
      <c r="D48" s="9" t="s">
        <v>477</v>
      </c>
      <c r="E48" s="9" t="str">
        <f t="shared" si="0"/>
        <v>02</v>
      </c>
      <c r="F48" s="17" t="s">
        <v>63</v>
      </c>
      <c r="G48" s="18" t="s">
        <v>23</v>
      </c>
      <c r="H48" s="19" t="s">
        <v>65</v>
      </c>
      <c r="I48" s="19" t="s">
        <v>286</v>
      </c>
      <c r="J48" s="19" t="s">
        <v>287</v>
      </c>
      <c r="K48" s="20">
        <v>60</v>
      </c>
      <c r="L48" s="21">
        <f t="shared" si="3"/>
        <v>6.8493150684931503E-3</v>
      </c>
      <c r="M48" s="21">
        <f t="shared" si="4"/>
        <v>0.01</v>
      </c>
      <c r="N48" s="22" t="s">
        <v>56</v>
      </c>
      <c r="O48" s="20">
        <v>120</v>
      </c>
      <c r="P48" s="20">
        <v>350</v>
      </c>
      <c r="Q48" s="20">
        <v>200</v>
      </c>
      <c r="R48" s="20">
        <v>2975</v>
      </c>
      <c r="S48" s="19" t="s">
        <v>64</v>
      </c>
      <c r="T48" s="5"/>
      <c r="U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 ht="15" customHeight="1" x14ac:dyDescent="0.25">
      <c r="A49" s="9" t="s">
        <v>477</v>
      </c>
      <c r="B49" s="9"/>
      <c r="C49" s="9" t="s">
        <v>476</v>
      </c>
      <c r="D49" s="9" t="s">
        <v>477</v>
      </c>
      <c r="E49" s="9" t="str">
        <f t="shared" si="0"/>
        <v>02</v>
      </c>
      <c r="F49" s="17" t="s">
        <v>63</v>
      </c>
      <c r="G49" s="18" t="s">
        <v>24</v>
      </c>
      <c r="H49" s="19" t="s">
        <v>173</v>
      </c>
      <c r="I49" s="19" t="s">
        <v>350</v>
      </c>
      <c r="J49" s="19" t="s">
        <v>353</v>
      </c>
      <c r="K49" s="20">
        <v>600</v>
      </c>
      <c r="L49" s="21">
        <f t="shared" si="3"/>
        <v>6.8493150684931503E-2</v>
      </c>
      <c r="M49" s="21">
        <f t="shared" si="4"/>
        <v>7.0000000000000007E-2</v>
      </c>
      <c r="N49" s="19" t="s">
        <v>174</v>
      </c>
      <c r="O49" s="20">
        <v>180</v>
      </c>
      <c r="P49" s="20"/>
      <c r="Q49" s="20">
        <v>44</v>
      </c>
      <c r="R49" s="20">
        <v>1450</v>
      </c>
      <c r="S49" s="19" t="s">
        <v>53</v>
      </c>
      <c r="T49" s="5"/>
      <c r="U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 ht="15" customHeight="1" x14ac:dyDescent="0.25">
      <c r="A50" s="9" t="s">
        <v>477</v>
      </c>
      <c r="B50" s="9"/>
      <c r="C50" s="9" t="s">
        <v>476</v>
      </c>
      <c r="D50" s="9" t="s">
        <v>477</v>
      </c>
      <c r="E50" s="9" t="str">
        <f t="shared" si="0"/>
        <v>02</v>
      </c>
      <c r="F50" s="17" t="s">
        <v>63</v>
      </c>
      <c r="G50" s="18" t="s">
        <v>24</v>
      </c>
      <c r="H50" s="19" t="s">
        <v>175</v>
      </c>
      <c r="I50" s="19" t="s">
        <v>351</v>
      </c>
      <c r="J50" s="19" t="s">
        <v>354</v>
      </c>
      <c r="K50" s="20">
        <v>465</v>
      </c>
      <c r="L50" s="21">
        <f t="shared" si="3"/>
        <v>5.3082191780821915E-2</v>
      </c>
      <c r="M50" s="21">
        <f t="shared" si="4"/>
        <v>0.05</v>
      </c>
      <c r="N50" s="19" t="s">
        <v>174</v>
      </c>
      <c r="O50" s="20">
        <v>180</v>
      </c>
      <c r="P50" s="20"/>
      <c r="Q50" s="20">
        <v>44</v>
      </c>
      <c r="R50" s="20">
        <v>1450</v>
      </c>
      <c r="S50" s="19" t="s">
        <v>358</v>
      </c>
      <c r="T50" s="5"/>
      <c r="U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 s="5" customFormat="1" ht="15" customHeight="1" x14ac:dyDescent="0.25">
      <c r="A51" s="9" t="s">
        <v>477</v>
      </c>
      <c r="B51" s="9"/>
      <c r="C51" s="9" t="s">
        <v>476</v>
      </c>
      <c r="D51" s="9" t="s">
        <v>477</v>
      </c>
      <c r="E51" s="9" t="str">
        <f t="shared" si="0"/>
        <v>02</v>
      </c>
      <c r="F51" s="17" t="s">
        <v>63</v>
      </c>
      <c r="G51" s="18" t="s">
        <v>24</v>
      </c>
      <c r="H51" s="19" t="s">
        <v>362</v>
      </c>
      <c r="I51" s="19" t="s">
        <v>352</v>
      </c>
      <c r="J51" s="19" t="s">
        <v>355</v>
      </c>
      <c r="K51" s="20">
        <v>300</v>
      </c>
      <c r="L51" s="21">
        <f t="shared" si="3"/>
        <v>3.4246575342465752E-2</v>
      </c>
      <c r="M51" s="21">
        <f t="shared" si="4"/>
        <v>0.03</v>
      </c>
      <c r="N51" s="19" t="s">
        <v>176</v>
      </c>
      <c r="O51" s="20">
        <v>132</v>
      </c>
      <c r="P51" s="20">
        <v>35</v>
      </c>
      <c r="Q51" s="20">
        <v>18.5</v>
      </c>
      <c r="R51" s="20">
        <v>2930</v>
      </c>
      <c r="S51" s="19" t="s">
        <v>177</v>
      </c>
      <c r="X51"/>
      <c r="Y51" s="6"/>
      <c r="AA51" s="7"/>
      <c r="AC51" s="7"/>
      <c r="AD51" s="7"/>
      <c r="AE51" s="7"/>
      <c r="AF51" s="7"/>
    </row>
    <row r="52" spans="1:34" ht="15" customHeight="1" x14ac:dyDescent="0.25">
      <c r="A52" s="9" t="s">
        <v>477</v>
      </c>
      <c r="B52" s="9"/>
      <c r="C52" s="9" t="s">
        <v>476</v>
      </c>
      <c r="D52" s="9" t="s">
        <v>476</v>
      </c>
      <c r="E52" s="9" t="str">
        <f t="shared" si="0"/>
        <v>02</v>
      </c>
      <c r="F52" s="17" t="s">
        <v>9</v>
      </c>
      <c r="G52" s="18" t="s">
        <v>23</v>
      </c>
      <c r="H52" s="19" t="s">
        <v>68</v>
      </c>
      <c r="I52" s="19" t="s">
        <v>288</v>
      </c>
      <c r="J52" s="19" t="s">
        <v>308</v>
      </c>
      <c r="K52" s="20">
        <v>4803</v>
      </c>
      <c r="L52" s="21">
        <f t="shared" si="3"/>
        <v>0.54828767123287669</v>
      </c>
      <c r="M52" s="21">
        <f t="shared" si="4"/>
        <v>0.55000000000000004</v>
      </c>
      <c r="N52" s="19" t="s">
        <v>72</v>
      </c>
      <c r="O52" s="20">
        <v>87</v>
      </c>
      <c r="P52" s="20">
        <v>604</v>
      </c>
      <c r="Q52" s="20">
        <v>200</v>
      </c>
      <c r="R52" s="20">
        <v>2980</v>
      </c>
      <c r="S52" s="19" t="s">
        <v>126</v>
      </c>
      <c r="T52" s="5"/>
      <c r="U52" s="5"/>
    </row>
    <row r="53" spans="1:34" ht="15" customHeight="1" x14ac:dyDescent="0.25">
      <c r="A53" s="9" t="s">
        <v>477</v>
      </c>
      <c r="B53" s="9"/>
      <c r="C53" s="9" t="s">
        <v>476</v>
      </c>
      <c r="D53" s="9" t="s">
        <v>477</v>
      </c>
      <c r="E53" s="9" t="str">
        <f t="shared" si="0"/>
        <v>02</v>
      </c>
      <c r="F53" s="17" t="s">
        <v>9</v>
      </c>
      <c r="G53" s="18" t="s">
        <v>24</v>
      </c>
      <c r="H53" s="19" t="s">
        <v>67</v>
      </c>
      <c r="I53" s="19" t="s">
        <v>360</v>
      </c>
      <c r="J53" s="19" t="s">
        <v>361</v>
      </c>
      <c r="K53" s="20">
        <v>1203</v>
      </c>
      <c r="L53" s="21">
        <f t="shared" si="3"/>
        <v>0.13732876712328768</v>
      </c>
      <c r="M53" s="21">
        <f t="shared" si="4"/>
        <v>0.14000000000000001</v>
      </c>
      <c r="N53" s="19" t="s">
        <v>71</v>
      </c>
      <c r="O53" s="20">
        <v>87</v>
      </c>
      <c r="P53" s="20">
        <v>50</v>
      </c>
      <c r="Q53" s="20">
        <v>22</v>
      </c>
      <c r="R53" s="20">
        <v>2945</v>
      </c>
      <c r="S53" s="19" t="s">
        <v>123</v>
      </c>
      <c r="T53" s="5"/>
      <c r="U53" s="5"/>
    </row>
    <row r="54" spans="1:34" ht="15" customHeight="1" x14ac:dyDescent="0.25">
      <c r="A54" s="9" t="s">
        <v>477</v>
      </c>
      <c r="B54" s="9"/>
      <c r="C54" s="9" t="s">
        <v>476</v>
      </c>
      <c r="D54" s="9" t="s">
        <v>476</v>
      </c>
      <c r="E54" s="9" t="str">
        <f t="shared" si="0"/>
        <v>02</v>
      </c>
      <c r="F54" s="17" t="s">
        <v>9</v>
      </c>
      <c r="G54" s="18" t="s">
        <v>24</v>
      </c>
      <c r="H54" s="19" t="s">
        <v>69</v>
      </c>
      <c r="I54" s="19" t="s">
        <v>289</v>
      </c>
      <c r="J54" s="19" t="s">
        <v>309</v>
      </c>
      <c r="K54" s="20">
        <v>3600</v>
      </c>
      <c r="L54" s="21">
        <f t="shared" si="3"/>
        <v>0.41095890410958902</v>
      </c>
      <c r="M54" s="21">
        <f t="shared" si="4"/>
        <v>0.41</v>
      </c>
      <c r="N54" s="19" t="s">
        <v>71</v>
      </c>
      <c r="O54" s="20">
        <v>87</v>
      </c>
      <c r="P54" s="20">
        <v>50</v>
      </c>
      <c r="Q54" s="20">
        <v>22</v>
      </c>
      <c r="R54" s="20">
        <v>2945</v>
      </c>
      <c r="S54" s="19" t="s">
        <v>124</v>
      </c>
      <c r="T54" s="5"/>
      <c r="U54" s="5"/>
    </row>
    <row r="55" spans="1:34" ht="15" customHeight="1" x14ac:dyDescent="0.25">
      <c r="A55" s="9" t="s">
        <v>477</v>
      </c>
      <c r="B55" s="9"/>
      <c r="C55" s="9" t="s">
        <v>476</v>
      </c>
      <c r="D55" s="9" t="s">
        <v>477</v>
      </c>
      <c r="E55" s="9" t="str">
        <f t="shared" si="0"/>
        <v>02</v>
      </c>
      <c r="F55" s="17" t="s">
        <v>9</v>
      </c>
      <c r="G55" s="18" t="s">
        <v>24</v>
      </c>
      <c r="H55" s="22" t="s">
        <v>178</v>
      </c>
      <c r="I55" s="22" t="s">
        <v>290</v>
      </c>
      <c r="J55" s="22" t="s">
        <v>310</v>
      </c>
      <c r="K55" s="25">
        <v>950</v>
      </c>
      <c r="L55" s="21">
        <f t="shared" si="3"/>
        <v>0.10844748858447488</v>
      </c>
      <c r="M55" s="21">
        <f t="shared" si="4"/>
        <v>0.11</v>
      </c>
      <c r="N55" s="22" t="s">
        <v>179</v>
      </c>
      <c r="O55" s="25"/>
      <c r="P55" s="25">
        <v>35</v>
      </c>
      <c r="Q55" s="25">
        <v>22.7</v>
      </c>
      <c r="R55" s="25">
        <v>1480</v>
      </c>
      <c r="S55" s="26" t="s">
        <v>359</v>
      </c>
      <c r="T55" s="5"/>
      <c r="U55" s="5"/>
    </row>
    <row r="56" spans="1:34" ht="15" customHeight="1" x14ac:dyDescent="0.25">
      <c r="A56" s="9" t="s">
        <v>477</v>
      </c>
      <c r="B56" s="9"/>
      <c r="C56" s="9" t="s">
        <v>476</v>
      </c>
      <c r="D56" s="9" t="s">
        <v>477</v>
      </c>
      <c r="E56" s="9" t="str">
        <f t="shared" si="0"/>
        <v>02</v>
      </c>
      <c r="F56" s="17" t="s">
        <v>9</v>
      </c>
      <c r="G56" s="18" t="s">
        <v>24</v>
      </c>
      <c r="H56" s="22" t="s">
        <v>180</v>
      </c>
      <c r="I56" s="22" t="s">
        <v>291</v>
      </c>
      <c r="J56" s="22" t="s">
        <v>311</v>
      </c>
      <c r="K56" s="25">
        <v>950</v>
      </c>
      <c r="L56" s="21">
        <f t="shared" si="3"/>
        <v>0.10844748858447488</v>
      </c>
      <c r="M56" s="21">
        <f t="shared" si="4"/>
        <v>0.11</v>
      </c>
      <c r="N56" s="22" t="s">
        <v>181</v>
      </c>
      <c r="O56" s="25"/>
      <c r="P56" s="25">
        <v>35</v>
      </c>
      <c r="Q56" s="25">
        <v>22.7</v>
      </c>
      <c r="R56" s="25">
        <v>1480</v>
      </c>
      <c r="S56" s="26" t="s">
        <v>359</v>
      </c>
      <c r="T56" s="5"/>
      <c r="U56" s="5"/>
    </row>
    <row r="57" spans="1:34" ht="15" customHeight="1" x14ac:dyDescent="0.25">
      <c r="A57" s="9" t="s">
        <v>477</v>
      </c>
      <c r="B57" s="9"/>
      <c r="C57" s="9" t="s">
        <v>476</v>
      </c>
      <c r="D57" s="9" t="s">
        <v>477</v>
      </c>
      <c r="E57" s="9" t="str">
        <f t="shared" si="0"/>
        <v>02</v>
      </c>
      <c r="F57" s="17" t="s">
        <v>9</v>
      </c>
      <c r="G57" s="18" t="s">
        <v>24</v>
      </c>
      <c r="H57" s="22" t="s">
        <v>182</v>
      </c>
      <c r="I57" s="22" t="s">
        <v>292</v>
      </c>
      <c r="J57" s="22" t="s">
        <v>312</v>
      </c>
      <c r="K57" s="25">
        <v>1500</v>
      </c>
      <c r="L57" s="21">
        <f t="shared" si="3"/>
        <v>0.17123287671232876</v>
      </c>
      <c r="M57" s="21">
        <f t="shared" si="4"/>
        <v>0.17</v>
      </c>
      <c r="N57" s="22" t="s">
        <v>183</v>
      </c>
      <c r="O57" s="25"/>
      <c r="P57" s="25">
        <v>46</v>
      </c>
      <c r="Q57" s="25">
        <v>37.799999999999997</v>
      </c>
      <c r="R57" s="25">
        <v>1478</v>
      </c>
      <c r="S57" s="26" t="s">
        <v>359</v>
      </c>
      <c r="T57" s="5"/>
      <c r="U57" s="5"/>
    </row>
    <row r="58" spans="1:34" ht="15" customHeight="1" x14ac:dyDescent="0.25">
      <c r="A58" s="9" t="s">
        <v>477</v>
      </c>
      <c r="B58" s="9"/>
      <c r="C58" s="9" t="s">
        <v>476</v>
      </c>
      <c r="D58" s="9" t="s">
        <v>476</v>
      </c>
      <c r="E58" s="9" t="str">
        <f t="shared" si="0"/>
        <v>02</v>
      </c>
      <c r="F58" s="17" t="s">
        <v>9</v>
      </c>
      <c r="G58" s="18" t="s">
        <v>24</v>
      </c>
      <c r="H58" s="22" t="s">
        <v>184</v>
      </c>
      <c r="I58" s="22" t="s">
        <v>293</v>
      </c>
      <c r="J58" s="22" t="s">
        <v>313</v>
      </c>
      <c r="K58" s="25">
        <v>2700</v>
      </c>
      <c r="L58" s="21">
        <f t="shared" si="3"/>
        <v>0.30821917808219179</v>
      </c>
      <c r="M58" s="21">
        <f t="shared" si="4"/>
        <v>0.31</v>
      </c>
      <c r="N58" s="22" t="s">
        <v>185</v>
      </c>
      <c r="O58" s="25"/>
      <c r="P58" s="25">
        <v>46</v>
      </c>
      <c r="Q58" s="25">
        <v>37.799999999999997</v>
      </c>
      <c r="R58" s="25">
        <v>1478</v>
      </c>
      <c r="S58" s="26" t="s">
        <v>359</v>
      </c>
      <c r="T58" s="5"/>
      <c r="U58" s="5"/>
    </row>
    <row r="59" spans="1:34" ht="15" customHeight="1" x14ac:dyDescent="0.25">
      <c r="A59" s="9" t="s">
        <v>477</v>
      </c>
      <c r="B59" s="9"/>
      <c r="C59" s="9" t="s">
        <v>476</v>
      </c>
      <c r="D59" s="9" t="s">
        <v>477</v>
      </c>
      <c r="E59" s="9" t="str">
        <f t="shared" si="0"/>
        <v>02</v>
      </c>
      <c r="F59" s="17" t="s">
        <v>9</v>
      </c>
      <c r="G59" s="18" t="s">
        <v>24</v>
      </c>
      <c r="H59" s="22" t="s">
        <v>186</v>
      </c>
      <c r="I59" s="22" t="s">
        <v>294</v>
      </c>
      <c r="J59" s="22" t="s">
        <v>314</v>
      </c>
      <c r="K59" s="25">
        <v>1500</v>
      </c>
      <c r="L59" s="21">
        <f t="shared" si="3"/>
        <v>0.17123287671232876</v>
      </c>
      <c r="M59" s="21">
        <f t="shared" si="4"/>
        <v>0.17</v>
      </c>
      <c r="N59" s="22" t="s">
        <v>187</v>
      </c>
      <c r="O59" s="25"/>
      <c r="P59" s="25">
        <v>46</v>
      </c>
      <c r="Q59" s="25">
        <v>37.799999999999997</v>
      </c>
      <c r="R59" s="25">
        <v>1478</v>
      </c>
      <c r="S59" s="26" t="s">
        <v>359</v>
      </c>
      <c r="T59" s="5"/>
      <c r="U59" s="5"/>
    </row>
    <row r="60" spans="1:34" ht="15" customHeight="1" x14ac:dyDescent="0.25">
      <c r="A60" s="9" t="s">
        <v>477</v>
      </c>
      <c r="B60" s="9"/>
      <c r="C60" s="9" t="s">
        <v>476</v>
      </c>
      <c r="D60" s="9" t="s">
        <v>476</v>
      </c>
      <c r="E60" s="9" t="str">
        <f t="shared" si="0"/>
        <v>02</v>
      </c>
      <c r="F60" s="17" t="s">
        <v>9</v>
      </c>
      <c r="G60" s="18" t="s">
        <v>24</v>
      </c>
      <c r="H60" s="22" t="s">
        <v>188</v>
      </c>
      <c r="I60" s="22" t="s">
        <v>295</v>
      </c>
      <c r="J60" s="22" t="s">
        <v>315</v>
      </c>
      <c r="K60" s="25">
        <v>2700</v>
      </c>
      <c r="L60" s="21">
        <f t="shared" si="3"/>
        <v>0.30821917808219179</v>
      </c>
      <c r="M60" s="21">
        <f t="shared" si="4"/>
        <v>0.31</v>
      </c>
      <c r="N60" s="22" t="s">
        <v>189</v>
      </c>
      <c r="O60" s="25"/>
      <c r="P60" s="25">
        <v>46</v>
      </c>
      <c r="Q60" s="25">
        <v>37.799999999999997</v>
      </c>
      <c r="R60" s="25">
        <v>1478</v>
      </c>
      <c r="S60" s="26" t="s">
        <v>359</v>
      </c>
      <c r="T60" s="5"/>
      <c r="U60" s="5"/>
    </row>
    <row r="61" spans="1:34" ht="15" customHeight="1" x14ac:dyDescent="0.25">
      <c r="A61" s="9" t="s">
        <v>477</v>
      </c>
      <c r="B61" s="9"/>
      <c r="C61" s="9" t="s">
        <v>476</v>
      </c>
      <c r="D61" s="9" t="s">
        <v>476</v>
      </c>
      <c r="E61" s="9" t="str">
        <f t="shared" si="0"/>
        <v>02</v>
      </c>
      <c r="F61" s="17" t="s">
        <v>9</v>
      </c>
      <c r="G61" s="18" t="s">
        <v>24</v>
      </c>
      <c r="H61" s="22" t="s">
        <v>190</v>
      </c>
      <c r="I61" s="22" t="s">
        <v>296</v>
      </c>
      <c r="J61" s="22" t="s">
        <v>316</v>
      </c>
      <c r="K61" s="25">
        <v>2100</v>
      </c>
      <c r="L61" s="21">
        <f t="shared" si="3"/>
        <v>0.23972602739726026</v>
      </c>
      <c r="M61" s="21">
        <f t="shared" si="4"/>
        <v>0.24</v>
      </c>
      <c r="N61" s="22" t="s">
        <v>191</v>
      </c>
      <c r="O61" s="25">
        <v>240</v>
      </c>
      <c r="P61" s="25">
        <v>67.17</v>
      </c>
      <c r="Q61" s="25">
        <v>47.3</v>
      </c>
      <c r="R61" s="25">
        <v>2900</v>
      </c>
      <c r="S61" s="26" t="s">
        <v>359</v>
      </c>
      <c r="T61" s="5"/>
      <c r="U61" s="5"/>
    </row>
    <row r="62" spans="1:34" ht="15" customHeight="1" x14ac:dyDescent="0.25">
      <c r="A62" s="9" t="s">
        <v>477</v>
      </c>
      <c r="B62" s="9"/>
      <c r="C62" s="9" t="s">
        <v>476</v>
      </c>
      <c r="D62" s="9" t="s">
        <v>476</v>
      </c>
      <c r="E62" s="9" t="str">
        <f t="shared" si="0"/>
        <v>02</v>
      </c>
      <c r="F62" s="17" t="s">
        <v>9</v>
      </c>
      <c r="G62" s="18" t="s">
        <v>24</v>
      </c>
      <c r="H62" s="22" t="s">
        <v>192</v>
      </c>
      <c r="I62" s="22" t="s">
        <v>297</v>
      </c>
      <c r="J62" s="22" t="s">
        <v>317</v>
      </c>
      <c r="K62" s="25">
        <v>1900</v>
      </c>
      <c r="L62" s="21">
        <f t="shared" si="3"/>
        <v>0.21689497716894976</v>
      </c>
      <c r="M62" s="21">
        <f t="shared" si="4"/>
        <v>0.22</v>
      </c>
      <c r="N62" s="22" t="s">
        <v>191</v>
      </c>
      <c r="O62" s="25">
        <v>240</v>
      </c>
      <c r="P62" s="25">
        <v>68.17</v>
      </c>
      <c r="Q62" s="25">
        <v>47.3</v>
      </c>
      <c r="R62" s="25">
        <v>2900</v>
      </c>
      <c r="S62" s="26" t="s">
        <v>359</v>
      </c>
      <c r="T62" s="5"/>
      <c r="U62" s="5"/>
    </row>
    <row r="63" spans="1:34" ht="15" customHeight="1" x14ac:dyDescent="0.25">
      <c r="A63" s="9" t="s">
        <v>477</v>
      </c>
      <c r="B63" s="9"/>
      <c r="C63" s="9" t="s">
        <v>476</v>
      </c>
      <c r="D63" s="9" t="s">
        <v>477</v>
      </c>
      <c r="E63" s="9" t="str">
        <f t="shared" si="0"/>
        <v>02</v>
      </c>
      <c r="F63" s="17" t="s">
        <v>9</v>
      </c>
      <c r="G63" s="18" t="s">
        <v>24</v>
      </c>
      <c r="H63" s="22" t="s">
        <v>193</v>
      </c>
      <c r="I63" s="22" t="s">
        <v>298</v>
      </c>
      <c r="J63" s="22" t="s">
        <v>318</v>
      </c>
      <c r="K63" s="25">
        <v>900</v>
      </c>
      <c r="L63" s="21">
        <f t="shared" si="3"/>
        <v>0.10273972602739725</v>
      </c>
      <c r="M63" s="21">
        <f t="shared" si="4"/>
        <v>0.1</v>
      </c>
      <c r="N63" s="22" t="s">
        <v>191</v>
      </c>
      <c r="O63" s="25">
        <v>120</v>
      </c>
      <c r="P63" s="25">
        <v>71.58</v>
      </c>
      <c r="Q63" s="25">
        <v>24.2</v>
      </c>
      <c r="R63" s="25">
        <v>2900</v>
      </c>
      <c r="S63" s="26" t="s">
        <v>359</v>
      </c>
      <c r="T63" s="5"/>
      <c r="U63" s="5"/>
    </row>
    <row r="64" spans="1:34" ht="15" customHeight="1" x14ac:dyDescent="0.25">
      <c r="A64" s="9" t="s">
        <v>477</v>
      </c>
      <c r="B64" s="9"/>
      <c r="C64" s="9" t="s">
        <v>476</v>
      </c>
      <c r="D64" s="9" t="s">
        <v>477</v>
      </c>
      <c r="E64" s="9" t="str">
        <f t="shared" si="0"/>
        <v>02</v>
      </c>
      <c r="F64" s="17" t="s">
        <v>9</v>
      </c>
      <c r="G64" s="18" t="s">
        <v>24</v>
      </c>
      <c r="H64" s="22" t="s">
        <v>194</v>
      </c>
      <c r="I64" s="22" t="s">
        <v>299</v>
      </c>
      <c r="J64" s="22" t="s">
        <v>319</v>
      </c>
      <c r="K64" s="25">
        <v>650</v>
      </c>
      <c r="L64" s="21">
        <f t="shared" si="3"/>
        <v>7.4200913242009128E-2</v>
      </c>
      <c r="M64" s="21">
        <f t="shared" si="4"/>
        <v>7.0000000000000007E-2</v>
      </c>
      <c r="N64" s="22" t="s">
        <v>195</v>
      </c>
      <c r="O64" s="25">
        <v>240</v>
      </c>
      <c r="P64" s="25">
        <v>73.44</v>
      </c>
      <c r="Q64" s="25">
        <v>49.8</v>
      </c>
      <c r="R64" s="25"/>
      <c r="S64" s="26" t="s">
        <v>359</v>
      </c>
      <c r="T64" s="5"/>
      <c r="U64" s="5"/>
      <c r="V64" s="5"/>
      <c r="W64" s="5"/>
      <c r="X64" s="5"/>
    </row>
    <row r="65" spans="1:24" ht="15" customHeight="1" x14ac:dyDescent="0.25">
      <c r="A65" s="9" t="s">
        <v>477</v>
      </c>
      <c r="B65" s="9"/>
      <c r="C65" s="9" t="s">
        <v>476</v>
      </c>
      <c r="D65" s="9" t="s">
        <v>477</v>
      </c>
      <c r="E65" s="9" t="str">
        <f t="shared" si="0"/>
        <v>02</v>
      </c>
      <c r="F65" s="17" t="s">
        <v>9</v>
      </c>
      <c r="G65" s="18" t="s">
        <v>24</v>
      </c>
      <c r="H65" s="22" t="s">
        <v>196</v>
      </c>
      <c r="I65" s="22" t="s">
        <v>300</v>
      </c>
      <c r="J65" s="22" t="s">
        <v>320</v>
      </c>
      <c r="K65" s="25">
        <v>650</v>
      </c>
      <c r="L65" s="21">
        <f t="shared" si="3"/>
        <v>7.4200913242009128E-2</v>
      </c>
      <c r="M65" s="21">
        <f t="shared" si="4"/>
        <v>7.0000000000000007E-2</v>
      </c>
      <c r="N65" s="22" t="s">
        <v>195</v>
      </c>
      <c r="O65" s="25">
        <v>240</v>
      </c>
      <c r="P65" s="25">
        <v>73.44</v>
      </c>
      <c r="Q65" s="25">
        <v>49.8</v>
      </c>
      <c r="R65" s="25"/>
      <c r="S65" s="26" t="s">
        <v>359</v>
      </c>
      <c r="T65" s="5"/>
      <c r="U65" s="5"/>
      <c r="V65" s="5"/>
      <c r="W65" s="5"/>
      <c r="X65" s="5"/>
    </row>
    <row r="66" spans="1:24" ht="15" customHeight="1" x14ac:dyDescent="0.25">
      <c r="A66" s="9" t="s">
        <v>477</v>
      </c>
      <c r="B66" s="9"/>
      <c r="C66" s="9" t="s">
        <v>476</v>
      </c>
      <c r="D66" s="9" t="s">
        <v>476</v>
      </c>
      <c r="E66" s="9" t="str">
        <f t="shared" si="0"/>
        <v>02</v>
      </c>
      <c r="F66" s="17" t="s">
        <v>66</v>
      </c>
      <c r="G66" s="18" t="s">
        <v>23</v>
      </c>
      <c r="H66" s="19" t="s">
        <v>73</v>
      </c>
      <c r="I66" s="19" t="s">
        <v>301</v>
      </c>
      <c r="J66" s="19" t="s">
        <v>321</v>
      </c>
      <c r="K66" s="20">
        <v>4053</v>
      </c>
      <c r="L66" s="21">
        <f t="shared" si="3"/>
        <v>0.4626712328767123</v>
      </c>
      <c r="M66" s="21">
        <f t="shared" si="4"/>
        <v>0.46</v>
      </c>
      <c r="N66" s="19" t="s">
        <v>101</v>
      </c>
      <c r="O66" s="20">
        <v>70</v>
      </c>
      <c r="P66" s="20">
        <v>390</v>
      </c>
      <c r="Q66" s="20">
        <v>110</v>
      </c>
      <c r="R66" s="20">
        <v>2970</v>
      </c>
      <c r="S66" s="19" t="s">
        <v>125</v>
      </c>
      <c r="T66" s="5"/>
      <c r="U66" s="5"/>
      <c r="V66" s="5"/>
      <c r="W66" s="5"/>
      <c r="X66" s="5"/>
    </row>
    <row r="67" spans="1:24" ht="15" customHeight="1" x14ac:dyDescent="0.25">
      <c r="A67" s="9" t="s">
        <v>477</v>
      </c>
      <c r="B67" s="9"/>
      <c r="C67" s="9" t="s">
        <v>476</v>
      </c>
      <c r="D67" s="9" t="s">
        <v>476</v>
      </c>
      <c r="E67" s="9" t="str">
        <f t="shared" si="0"/>
        <v>02</v>
      </c>
      <c r="F67" s="17" t="s">
        <v>70</v>
      </c>
      <c r="G67" s="18" t="s">
        <v>23</v>
      </c>
      <c r="H67" s="19" t="s">
        <v>363</v>
      </c>
      <c r="I67" s="19" t="s">
        <v>365</v>
      </c>
      <c r="J67" s="19" t="s">
        <v>367</v>
      </c>
      <c r="K67" s="20">
        <v>3720</v>
      </c>
      <c r="L67" s="21">
        <f t="shared" ref="L67:L109" si="5">K67/8760</f>
        <v>0.42465753424657532</v>
      </c>
      <c r="M67" s="21">
        <f t="shared" ref="M67:M109" si="6">ROUND(L67,2)</f>
        <v>0.42</v>
      </c>
      <c r="N67" s="19" t="s">
        <v>74</v>
      </c>
      <c r="O67" s="20">
        <v>60</v>
      </c>
      <c r="P67" s="20">
        <v>300</v>
      </c>
      <c r="Q67" s="20">
        <v>75</v>
      </c>
      <c r="R67" s="20">
        <v>2975</v>
      </c>
      <c r="S67" s="19" t="s">
        <v>127</v>
      </c>
      <c r="T67" s="5"/>
      <c r="U67" s="5"/>
      <c r="V67" s="5"/>
      <c r="W67" s="5"/>
      <c r="X67" s="5"/>
    </row>
    <row r="68" spans="1:24" ht="15" customHeight="1" x14ac:dyDescent="0.25">
      <c r="A68" s="9" t="s">
        <v>477</v>
      </c>
      <c r="B68" s="9"/>
      <c r="C68" s="9" t="s">
        <v>476</v>
      </c>
      <c r="D68" s="9" t="s">
        <v>476</v>
      </c>
      <c r="E68" s="9" t="str">
        <f t="shared" si="0"/>
        <v>02</v>
      </c>
      <c r="F68" s="17" t="s">
        <v>70</v>
      </c>
      <c r="G68" s="18" t="s">
        <v>23</v>
      </c>
      <c r="H68" s="19" t="s">
        <v>364</v>
      </c>
      <c r="I68" s="19" t="s">
        <v>366</v>
      </c>
      <c r="J68" s="19" t="s">
        <v>368</v>
      </c>
      <c r="K68" s="20">
        <v>3720</v>
      </c>
      <c r="L68" s="21">
        <f t="shared" si="5"/>
        <v>0.42465753424657532</v>
      </c>
      <c r="M68" s="21">
        <f t="shared" si="6"/>
        <v>0.42</v>
      </c>
      <c r="N68" s="19" t="s">
        <v>74</v>
      </c>
      <c r="O68" s="20">
        <v>60</v>
      </c>
      <c r="P68" s="20">
        <v>300</v>
      </c>
      <c r="Q68" s="20">
        <v>75</v>
      </c>
      <c r="R68" s="20">
        <v>2975</v>
      </c>
      <c r="S68" s="19" t="s">
        <v>127</v>
      </c>
      <c r="T68" s="5"/>
      <c r="U68" s="5"/>
      <c r="V68" s="5"/>
      <c r="W68" s="5"/>
      <c r="X68" s="5"/>
    </row>
    <row r="69" spans="1:24" ht="15" customHeight="1" x14ac:dyDescent="0.25">
      <c r="A69" s="9" t="s">
        <v>477</v>
      </c>
      <c r="B69" s="9"/>
      <c r="C69" s="9" t="s">
        <v>476</v>
      </c>
      <c r="D69" s="9" t="s">
        <v>477</v>
      </c>
      <c r="E69" s="9" t="str">
        <f t="shared" ref="E69:E125" si="7">LEFT(I69,2)</f>
        <v>02</v>
      </c>
      <c r="F69" s="17" t="s">
        <v>70</v>
      </c>
      <c r="G69" s="18" t="s">
        <v>24</v>
      </c>
      <c r="H69" s="19" t="s">
        <v>102</v>
      </c>
      <c r="I69" s="19" t="s">
        <v>302</v>
      </c>
      <c r="J69" s="19" t="s">
        <v>322</v>
      </c>
      <c r="K69" s="20">
        <v>1230</v>
      </c>
      <c r="L69" s="21">
        <f t="shared" si="5"/>
        <v>0.1404109589041096</v>
      </c>
      <c r="M69" s="21">
        <f t="shared" si="6"/>
        <v>0.14000000000000001</v>
      </c>
      <c r="N69" s="19" t="s">
        <v>105</v>
      </c>
      <c r="O69" s="20">
        <v>150</v>
      </c>
      <c r="P69" s="20">
        <v>22</v>
      </c>
      <c r="Q69" s="20">
        <v>30</v>
      </c>
      <c r="R69" s="20">
        <v>1465</v>
      </c>
      <c r="S69" s="19" t="s">
        <v>53</v>
      </c>
      <c r="T69" s="5"/>
      <c r="U69" s="5"/>
      <c r="V69" s="5"/>
      <c r="W69" s="5"/>
      <c r="X69" s="5"/>
    </row>
    <row r="70" spans="1:24" ht="15" customHeight="1" x14ac:dyDescent="0.25">
      <c r="A70" s="9" t="s">
        <v>477</v>
      </c>
      <c r="B70" s="9"/>
      <c r="C70" s="9" t="s">
        <v>476</v>
      </c>
      <c r="D70" s="9" t="s">
        <v>477</v>
      </c>
      <c r="E70" s="9" t="str">
        <f t="shared" si="7"/>
        <v>02</v>
      </c>
      <c r="F70" s="17" t="s">
        <v>70</v>
      </c>
      <c r="G70" s="18" t="s">
        <v>24</v>
      </c>
      <c r="H70" s="19" t="s">
        <v>103</v>
      </c>
      <c r="I70" s="19" t="s">
        <v>305</v>
      </c>
      <c r="J70" s="19" t="s">
        <v>323</v>
      </c>
      <c r="K70" s="20">
        <v>1050</v>
      </c>
      <c r="L70" s="21">
        <f t="shared" si="5"/>
        <v>0.11986301369863013</v>
      </c>
      <c r="M70" s="21">
        <f t="shared" si="6"/>
        <v>0.12</v>
      </c>
      <c r="N70" s="19" t="s">
        <v>105</v>
      </c>
      <c r="O70" s="20">
        <v>150</v>
      </c>
      <c r="P70" s="20">
        <v>22</v>
      </c>
      <c r="Q70" s="20">
        <v>30</v>
      </c>
      <c r="R70" s="20">
        <v>1465</v>
      </c>
      <c r="S70" s="19" t="s">
        <v>53</v>
      </c>
      <c r="T70" s="5"/>
      <c r="U70" s="5"/>
      <c r="V70" s="5"/>
      <c r="W70" s="5"/>
      <c r="X70" s="5"/>
    </row>
    <row r="71" spans="1:24" ht="15" customHeight="1" x14ac:dyDescent="0.25">
      <c r="A71" s="9" t="s">
        <v>477</v>
      </c>
      <c r="B71" s="9"/>
      <c r="C71" s="9" t="s">
        <v>476</v>
      </c>
      <c r="D71" s="9" t="s">
        <v>477</v>
      </c>
      <c r="E71" s="9" t="str">
        <f t="shared" si="7"/>
        <v>02</v>
      </c>
      <c r="F71" s="17" t="s">
        <v>70</v>
      </c>
      <c r="G71" s="18" t="s">
        <v>24</v>
      </c>
      <c r="H71" s="19" t="s">
        <v>104</v>
      </c>
      <c r="I71" s="19" t="s">
        <v>304</v>
      </c>
      <c r="J71" s="19" t="s">
        <v>324</v>
      </c>
      <c r="K71" s="20">
        <v>1440</v>
      </c>
      <c r="L71" s="21">
        <f t="shared" si="5"/>
        <v>0.16438356164383561</v>
      </c>
      <c r="M71" s="21">
        <f t="shared" si="6"/>
        <v>0.16</v>
      </c>
      <c r="N71" s="19" t="s">
        <v>82</v>
      </c>
      <c r="O71" s="20">
        <v>150</v>
      </c>
      <c r="P71" s="20">
        <v>22</v>
      </c>
      <c r="Q71" s="20">
        <v>18.5</v>
      </c>
      <c r="R71" s="20">
        <v>1470</v>
      </c>
      <c r="S71" s="19" t="s">
        <v>53</v>
      </c>
      <c r="T71" s="5"/>
      <c r="U71" s="5"/>
      <c r="V71" s="5"/>
      <c r="W71" s="5"/>
      <c r="X71" s="5"/>
    </row>
    <row r="72" spans="1:24" ht="15" customHeight="1" x14ac:dyDescent="0.25">
      <c r="A72" s="9" t="s">
        <v>477</v>
      </c>
      <c r="B72" s="9"/>
      <c r="C72" s="9" t="s">
        <v>476</v>
      </c>
      <c r="D72" s="9" t="s">
        <v>477</v>
      </c>
      <c r="E72" s="9" t="str">
        <f t="shared" si="7"/>
        <v>02</v>
      </c>
      <c r="F72" s="17" t="s">
        <v>70</v>
      </c>
      <c r="G72" s="18" t="s">
        <v>24</v>
      </c>
      <c r="H72" s="19" t="s">
        <v>167</v>
      </c>
      <c r="I72" s="19" t="s">
        <v>303</v>
      </c>
      <c r="J72" s="19" t="s">
        <v>325</v>
      </c>
      <c r="K72" s="20">
        <v>1120</v>
      </c>
      <c r="L72" s="21">
        <f t="shared" si="5"/>
        <v>0.12785388127853881</v>
      </c>
      <c r="M72" s="21">
        <f t="shared" si="6"/>
        <v>0.13</v>
      </c>
      <c r="N72" s="19" t="s">
        <v>105</v>
      </c>
      <c r="O72" s="20">
        <v>250</v>
      </c>
      <c r="P72" s="20">
        <v>22</v>
      </c>
      <c r="Q72" s="20">
        <v>30</v>
      </c>
      <c r="R72" s="20">
        <v>1465</v>
      </c>
      <c r="S72" s="19" t="s">
        <v>170</v>
      </c>
      <c r="T72" s="5"/>
      <c r="U72" s="5"/>
      <c r="V72" s="5"/>
      <c r="W72" s="5"/>
      <c r="X72" s="5"/>
    </row>
    <row r="73" spans="1:24" ht="15" customHeight="1" x14ac:dyDescent="0.25">
      <c r="A73" s="9" t="s">
        <v>477</v>
      </c>
      <c r="B73" s="9"/>
      <c r="C73" s="9" t="s">
        <v>476</v>
      </c>
      <c r="D73" s="9" t="s">
        <v>477</v>
      </c>
      <c r="E73" s="9" t="str">
        <f t="shared" si="7"/>
        <v>02</v>
      </c>
      <c r="F73" s="17" t="s">
        <v>70</v>
      </c>
      <c r="G73" s="18" t="s">
        <v>24</v>
      </c>
      <c r="H73" s="19" t="s">
        <v>168</v>
      </c>
      <c r="I73" s="19" t="s">
        <v>306</v>
      </c>
      <c r="J73" s="19" t="s">
        <v>326</v>
      </c>
      <c r="K73" s="20">
        <v>680</v>
      </c>
      <c r="L73" s="21">
        <f t="shared" si="5"/>
        <v>7.7625570776255703E-2</v>
      </c>
      <c r="M73" s="21">
        <f t="shared" si="6"/>
        <v>0.08</v>
      </c>
      <c r="N73" s="19" t="s">
        <v>169</v>
      </c>
      <c r="O73" s="20">
        <v>150</v>
      </c>
      <c r="P73" s="20">
        <v>25</v>
      </c>
      <c r="Q73" s="20">
        <v>25</v>
      </c>
      <c r="R73" s="20">
        <v>1450</v>
      </c>
      <c r="S73" s="19" t="s">
        <v>170</v>
      </c>
      <c r="T73" s="5"/>
      <c r="U73" s="5"/>
      <c r="V73" s="5"/>
      <c r="W73" s="5"/>
      <c r="X73" s="5"/>
    </row>
    <row r="74" spans="1:24" ht="15" customHeight="1" x14ac:dyDescent="0.25">
      <c r="A74" s="9" t="s">
        <v>477</v>
      </c>
      <c r="B74" s="9"/>
      <c r="C74" s="9" t="s">
        <v>476</v>
      </c>
      <c r="D74" s="9" t="s">
        <v>477</v>
      </c>
      <c r="E74" s="9" t="str">
        <f t="shared" si="7"/>
        <v>02</v>
      </c>
      <c r="F74" s="17" t="s">
        <v>70</v>
      </c>
      <c r="G74" s="18" t="s">
        <v>24</v>
      </c>
      <c r="H74" s="19" t="s">
        <v>171</v>
      </c>
      <c r="I74" s="19" t="s">
        <v>307</v>
      </c>
      <c r="J74" s="19" t="s">
        <v>327</v>
      </c>
      <c r="K74" s="20">
        <v>420</v>
      </c>
      <c r="L74" s="21">
        <f t="shared" si="5"/>
        <v>4.7945205479452052E-2</v>
      </c>
      <c r="M74" s="21">
        <f t="shared" si="6"/>
        <v>0.05</v>
      </c>
      <c r="N74" s="19" t="s">
        <v>169</v>
      </c>
      <c r="O74" s="20">
        <v>150</v>
      </c>
      <c r="P74" s="20">
        <v>25</v>
      </c>
      <c r="Q74" s="20">
        <v>25</v>
      </c>
      <c r="R74" s="20">
        <v>1450</v>
      </c>
      <c r="S74" s="19" t="s">
        <v>170</v>
      </c>
      <c r="T74" s="5"/>
      <c r="U74" s="5"/>
      <c r="V74" s="5"/>
      <c r="W74" s="5"/>
      <c r="X74" s="5"/>
    </row>
    <row r="75" spans="1:24" ht="15" customHeight="1" x14ac:dyDescent="0.25">
      <c r="A75" s="9" t="s">
        <v>477</v>
      </c>
      <c r="B75" s="9"/>
      <c r="C75" s="9" t="s">
        <v>476</v>
      </c>
      <c r="D75" s="9" t="s">
        <v>477</v>
      </c>
      <c r="E75" s="9" t="str">
        <f t="shared" si="7"/>
        <v>02</v>
      </c>
      <c r="F75" s="17" t="s">
        <v>70</v>
      </c>
      <c r="G75" s="18" t="s">
        <v>24</v>
      </c>
      <c r="H75" s="19" t="s">
        <v>369</v>
      </c>
      <c r="I75" s="19" t="s">
        <v>356</v>
      </c>
      <c r="J75" s="19" t="s">
        <v>357</v>
      </c>
      <c r="K75" s="20">
        <v>250</v>
      </c>
      <c r="L75" s="21">
        <f t="shared" si="5"/>
        <v>2.8538812785388126E-2</v>
      </c>
      <c r="M75" s="21">
        <f t="shared" si="6"/>
        <v>0.03</v>
      </c>
      <c r="N75" s="19" t="s">
        <v>172</v>
      </c>
      <c r="O75" s="20">
        <v>90</v>
      </c>
      <c r="P75" s="20">
        <v>25</v>
      </c>
      <c r="Q75" s="20">
        <v>17</v>
      </c>
      <c r="R75" s="20">
        <v>1450</v>
      </c>
      <c r="S75" s="19" t="s">
        <v>170</v>
      </c>
      <c r="T75" s="5"/>
      <c r="U75" s="5"/>
      <c r="V75" s="5"/>
      <c r="W75" s="5"/>
      <c r="X75" s="5"/>
    </row>
    <row r="76" spans="1:24" s="5" customFormat="1" ht="15" customHeight="1" x14ac:dyDescent="0.25">
      <c r="A76" s="9" t="s">
        <v>477</v>
      </c>
      <c r="B76" s="9"/>
      <c r="C76" s="9" t="s">
        <v>476</v>
      </c>
      <c r="D76" s="9" t="s">
        <v>476</v>
      </c>
      <c r="E76" s="9" t="str">
        <f t="shared" si="7"/>
        <v>03</v>
      </c>
      <c r="F76" s="17" t="s">
        <v>75</v>
      </c>
      <c r="G76" s="18" t="s">
        <v>23</v>
      </c>
      <c r="H76" s="19" t="s">
        <v>83</v>
      </c>
      <c r="I76" s="19" t="s">
        <v>370</v>
      </c>
      <c r="J76" s="19" t="s">
        <v>371</v>
      </c>
      <c r="K76" s="20">
        <v>4073</v>
      </c>
      <c r="L76" s="21">
        <f t="shared" si="5"/>
        <v>0.46495433789954338</v>
      </c>
      <c r="M76" s="21">
        <f t="shared" si="6"/>
        <v>0.46</v>
      </c>
      <c r="N76" s="22" t="s">
        <v>56</v>
      </c>
      <c r="O76" s="20">
        <v>120</v>
      </c>
      <c r="P76" s="25">
        <v>270</v>
      </c>
      <c r="Q76" s="20">
        <v>160</v>
      </c>
      <c r="R76" s="20">
        <v>2975</v>
      </c>
      <c r="S76" s="19" t="s">
        <v>128</v>
      </c>
    </row>
    <row r="77" spans="1:24" s="5" customFormat="1" ht="15" customHeight="1" x14ac:dyDescent="0.25">
      <c r="A77" s="9" t="s">
        <v>477</v>
      </c>
      <c r="B77" s="9"/>
      <c r="C77" s="9" t="s">
        <v>476</v>
      </c>
      <c r="D77" s="9" t="s">
        <v>476</v>
      </c>
      <c r="E77" s="9" t="str">
        <f t="shared" si="7"/>
        <v>03</v>
      </c>
      <c r="F77" s="17" t="s">
        <v>75</v>
      </c>
      <c r="G77" s="18" t="s">
        <v>23</v>
      </c>
      <c r="H77" s="19" t="s">
        <v>84</v>
      </c>
      <c r="I77" s="19" t="s">
        <v>372</v>
      </c>
      <c r="J77" s="19" t="s">
        <v>373</v>
      </c>
      <c r="K77" s="20">
        <v>1226</v>
      </c>
      <c r="L77" s="21">
        <f t="shared" si="5"/>
        <v>0.13995433789954337</v>
      </c>
      <c r="M77" s="21">
        <f t="shared" si="6"/>
        <v>0.14000000000000001</v>
      </c>
      <c r="N77" s="22" t="s">
        <v>56</v>
      </c>
      <c r="O77" s="20">
        <v>120</v>
      </c>
      <c r="P77" s="25">
        <v>270</v>
      </c>
      <c r="Q77" s="20">
        <v>160</v>
      </c>
      <c r="R77" s="20">
        <v>2975</v>
      </c>
      <c r="S77" s="19" t="s">
        <v>128</v>
      </c>
    </row>
    <row r="78" spans="1:24" s="5" customFormat="1" ht="15" customHeight="1" x14ac:dyDescent="0.25">
      <c r="A78" s="9" t="s">
        <v>477</v>
      </c>
      <c r="B78" s="9"/>
      <c r="C78" s="9" t="s">
        <v>476</v>
      </c>
      <c r="D78" s="9" t="s">
        <v>476</v>
      </c>
      <c r="E78" s="9" t="str">
        <f t="shared" si="7"/>
        <v>03</v>
      </c>
      <c r="F78" s="17" t="s">
        <v>75</v>
      </c>
      <c r="G78" s="18" t="s">
        <v>23</v>
      </c>
      <c r="H78" s="19" t="s">
        <v>85</v>
      </c>
      <c r="I78" s="19" t="s">
        <v>374</v>
      </c>
      <c r="J78" s="19" t="s">
        <v>375</v>
      </c>
      <c r="K78" s="20">
        <v>2522</v>
      </c>
      <c r="L78" s="21">
        <f t="shared" si="5"/>
        <v>0.28789954337899543</v>
      </c>
      <c r="M78" s="21">
        <f t="shared" si="6"/>
        <v>0.28999999999999998</v>
      </c>
      <c r="N78" s="22" t="s">
        <v>56</v>
      </c>
      <c r="O78" s="20">
        <v>120</v>
      </c>
      <c r="P78" s="25">
        <v>270</v>
      </c>
      <c r="Q78" s="20">
        <v>160</v>
      </c>
      <c r="R78" s="20">
        <v>2975</v>
      </c>
      <c r="S78" s="19" t="s">
        <v>128</v>
      </c>
    </row>
    <row r="79" spans="1:24" s="5" customFormat="1" ht="15" customHeight="1" x14ac:dyDescent="0.25">
      <c r="A79" s="9" t="s">
        <v>477</v>
      </c>
      <c r="B79" s="9"/>
      <c r="C79" s="9" t="s">
        <v>476</v>
      </c>
      <c r="D79" s="9" t="s">
        <v>477</v>
      </c>
      <c r="E79" s="9" t="str">
        <f t="shared" si="7"/>
        <v>03</v>
      </c>
      <c r="F79" s="17" t="s">
        <v>75</v>
      </c>
      <c r="G79" s="18" t="s">
        <v>24</v>
      </c>
      <c r="H79" s="19" t="s">
        <v>86</v>
      </c>
      <c r="I79" s="19" t="s">
        <v>376</v>
      </c>
      <c r="J79" s="19" t="s">
        <v>377</v>
      </c>
      <c r="K79" s="20">
        <v>230</v>
      </c>
      <c r="L79" s="21">
        <f t="shared" si="5"/>
        <v>2.6255707762557076E-2</v>
      </c>
      <c r="M79" s="21">
        <f t="shared" si="6"/>
        <v>0.03</v>
      </c>
      <c r="N79" s="22" t="s">
        <v>88</v>
      </c>
      <c r="O79" s="20">
        <v>240</v>
      </c>
      <c r="P79" s="20">
        <v>19</v>
      </c>
      <c r="Q79" s="20"/>
      <c r="R79" s="20"/>
      <c r="S79" s="19" t="s">
        <v>129</v>
      </c>
    </row>
    <row r="80" spans="1:24" s="5" customFormat="1" ht="15" customHeight="1" x14ac:dyDescent="0.25">
      <c r="A80" s="9" t="s">
        <v>477</v>
      </c>
      <c r="B80" s="9"/>
      <c r="C80" s="9" t="s">
        <v>476</v>
      </c>
      <c r="D80" s="9" t="s">
        <v>477</v>
      </c>
      <c r="E80" s="9" t="str">
        <f t="shared" si="7"/>
        <v>03</v>
      </c>
      <c r="F80" s="17" t="s">
        <v>75</v>
      </c>
      <c r="G80" s="18" t="s">
        <v>24</v>
      </c>
      <c r="H80" s="19" t="s">
        <v>87</v>
      </c>
      <c r="I80" s="19" t="s">
        <v>378</v>
      </c>
      <c r="J80" s="19" t="s">
        <v>379</v>
      </c>
      <c r="K80" s="20">
        <v>230</v>
      </c>
      <c r="L80" s="21">
        <f t="shared" si="5"/>
        <v>2.6255707762557076E-2</v>
      </c>
      <c r="M80" s="21">
        <f t="shared" si="6"/>
        <v>0.03</v>
      </c>
      <c r="N80" s="22" t="s">
        <v>88</v>
      </c>
      <c r="O80" s="20">
        <v>240</v>
      </c>
      <c r="P80" s="20">
        <v>19</v>
      </c>
      <c r="Q80" s="20"/>
      <c r="R80" s="20"/>
      <c r="S80" s="19" t="s">
        <v>129</v>
      </c>
    </row>
    <row r="81" spans="1:21" s="5" customFormat="1" ht="15" customHeight="1" x14ac:dyDescent="0.25">
      <c r="A81" s="9" t="s">
        <v>477</v>
      </c>
      <c r="B81" s="9"/>
      <c r="C81" s="9" t="s">
        <v>476</v>
      </c>
      <c r="D81" s="9" t="s">
        <v>477</v>
      </c>
      <c r="E81" s="9" t="str">
        <f t="shared" si="7"/>
        <v>03</v>
      </c>
      <c r="F81" s="17" t="s">
        <v>75</v>
      </c>
      <c r="G81" s="18" t="s">
        <v>24</v>
      </c>
      <c r="H81" s="19" t="s">
        <v>89</v>
      </c>
      <c r="I81" s="19" t="s">
        <v>380</v>
      </c>
      <c r="J81" s="19" t="s">
        <v>381</v>
      </c>
      <c r="K81" s="20">
        <v>250</v>
      </c>
      <c r="L81" s="21">
        <f t="shared" si="5"/>
        <v>2.8538812785388126E-2</v>
      </c>
      <c r="M81" s="21">
        <f t="shared" si="6"/>
        <v>0.03</v>
      </c>
      <c r="N81" s="22" t="s">
        <v>94</v>
      </c>
      <c r="O81" s="20">
        <v>120</v>
      </c>
      <c r="P81" s="20">
        <v>34</v>
      </c>
      <c r="Q81" s="20">
        <v>22</v>
      </c>
      <c r="R81" s="20">
        <v>1450</v>
      </c>
      <c r="S81" s="19" t="s">
        <v>130</v>
      </c>
    </row>
    <row r="82" spans="1:21" s="5" customFormat="1" ht="15" customHeight="1" x14ac:dyDescent="0.25">
      <c r="A82" s="9" t="s">
        <v>477</v>
      </c>
      <c r="B82" s="9"/>
      <c r="C82" s="9" t="s">
        <v>476</v>
      </c>
      <c r="D82" s="9" t="s">
        <v>477</v>
      </c>
      <c r="E82" s="9" t="str">
        <f t="shared" si="7"/>
        <v>03</v>
      </c>
      <c r="F82" s="17" t="s">
        <v>75</v>
      </c>
      <c r="G82" s="18" t="s">
        <v>24</v>
      </c>
      <c r="H82" s="19" t="s">
        <v>90</v>
      </c>
      <c r="I82" s="19" t="s">
        <v>382</v>
      </c>
      <c r="J82" s="19" t="s">
        <v>383</v>
      </c>
      <c r="K82" s="20">
        <v>250</v>
      </c>
      <c r="L82" s="21">
        <f t="shared" si="5"/>
        <v>2.8538812785388126E-2</v>
      </c>
      <c r="M82" s="21">
        <f t="shared" si="6"/>
        <v>0.03</v>
      </c>
      <c r="N82" s="22" t="s">
        <v>94</v>
      </c>
      <c r="O82" s="20">
        <v>120</v>
      </c>
      <c r="P82" s="20">
        <v>34</v>
      </c>
      <c r="Q82" s="20">
        <v>22</v>
      </c>
      <c r="R82" s="20">
        <v>1450</v>
      </c>
      <c r="S82" s="19" t="s">
        <v>130</v>
      </c>
    </row>
    <row r="83" spans="1:21" s="5" customFormat="1" ht="15" customHeight="1" x14ac:dyDescent="0.25">
      <c r="A83" s="9" t="s">
        <v>477</v>
      </c>
      <c r="B83" s="9"/>
      <c r="C83" s="9" t="s">
        <v>476</v>
      </c>
      <c r="D83" s="9" t="s">
        <v>477</v>
      </c>
      <c r="E83" s="9" t="str">
        <f t="shared" si="7"/>
        <v>03</v>
      </c>
      <c r="F83" s="17" t="s">
        <v>75</v>
      </c>
      <c r="G83" s="18" t="s">
        <v>24</v>
      </c>
      <c r="H83" s="19" t="s">
        <v>91</v>
      </c>
      <c r="I83" s="19" t="s">
        <v>384</v>
      </c>
      <c r="J83" s="19" t="s">
        <v>385</v>
      </c>
      <c r="K83" s="20">
        <v>540</v>
      </c>
      <c r="L83" s="21">
        <f t="shared" si="5"/>
        <v>6.1643835616438353E-2</v>
      </c>
      <c r="M83" s="21">
        <f t="shared" si="6"/>
        <v>0.06</v>
      </c>
      <c r="N83" s="22" t="s">
        <v>93</v>
      </c>
      <c r="O83" s="20">
        <v>120</v>
      </c>
      <c r="P83" s="20">
        <v>28.5</v>
      </c>
      <c r="Q83" s="20">
        <v>22</v>
      </c>
      <c r="R83" s="20">
        <v>1460</v>
      </c>
      <c r="S83" s="19" t="s">
        <v>386</v>
      </c>
    </row>
    <row r="84" spans="1:21" s="5" customFormat="1" ht="15" customHeight="1" x14ac:dyDescent="0.25">
      <c r="A84" s="9" t="s">
        <v>477</v>
      </c>
      <c r="B84" s="9"/>
      <c r="C84" s="9" t="s">
        <v>476</v>
      </c>
      <c r="D84" s="9" t="s">
        <v>477</v>
      </c>
      <c r="E84" s="9" t="str">
        <f t="shared" si="7"/>
        <v>03</v>
      </c>
      <c r="F84" s="17" t="s">
        <v>75</v>
      </c>
      <c r="G84" s="18" t="s">
        <v>24</v>
      </c>
      <c r="H84" s="19" t="s">
        <v>92</v>
      </c>
      <c r="I84" s="19" t="s">
        <v>387</v>
      </c>
      <c r="J84" s="19" t="s">
        <v>388</v>
      </c>
      <c r="K84" s="20">
        <v>540</v>
      </c>
      <c r="L84" s="21">
        <f t="shared" si="5"/>
        <v>6.1643835616438353E-2</v>
      </c>
      <c r="M84" s="21">
        <f t="shared" si="6"/>
        <v>0.06</v>
      </c>
      <c r="N84" s="22" t="s">
        <v>93</v>
      </c>
      <c r="O84" s="20">
        <v>120</v>
      </c>
      <c r="P84" s="20">
        <v>28.5</v>
      </c>
      <c r="Q84" s="20">
        <v>22</v>
      </c>
      <c r="R84" s="20">
        <v>1460</v>
      </c>
      <c r="S84" s="19" t="s">
        <v>386</v>
      </c>
    </row>
    <row r="85" spans="1:21" s="5" customFormat="1" ht="15" customHeight="1" x14ac:dyDescent="0.25">
      <c r="A85" s="9" t="s">
        <v>477</v>
      </c>
      <c r="B85" s="9"/>
      <c r="C85" s="9" t="s">
        <v>476</v>
      </c>
      <c r="D85" s="9" t="s">
        <v>477</v>
      </c>
      <c r="E85" s="9" t="str">
        <f t="shared" si="7"/>
        <v>03</v>
      </c>
      <c r="F85" s="17" t="s">
        <v>75</v>
      </c>
      <c r="G85" s="18" t="s">
        <v>24</v>
      </c>
      <c r="H85" s="19" t="s">
        <v>163</v>
      </c>
      <c r="I85" s="19" t="s">
        <v>389</v>
      </c>
      <c r="J85" s="19" t="s">
        <v>390</v>
      </c>
      <c r="K85" s="20">
        <v>310</v>
      </c>
      <c r="L85" s="21">
        <f t="shared" si="5"/>
        <v>3.5388127853881277E-2</v>
      </c>
      <c r="M85" s="21">
        <f t="shared" si="6"/>
        <v>0.04</v>
      </c>
      <c r="N85" s="22" t="s">
        <v>164</v>
      </c>
      <c r="O85" s="20">
        <v>120</v>
      </c>
      <c r="P85" s="20">
        <v>34</v>
      </c>
      <c r="Q85" s="20">
        <v>22</v>
      </c>
      <c r="R85" s="20">
        <v>1450</v>
      </c>
      <c r="S85" s="19" t="s">
        <v>131</v>
      </c>
    </row>
    <row r="86" spans="1:21" s="5" customFormat="1" ht="15" customHeight="1" x14ac:dyDescent="0.25">
      <c r="A86" s="9" t="s">
        <v>477</v>
      </c>
      <c r="B86" s="9"/>
      <c r="C86" s="9" t="s">
        <v>476</v>
      </c>
      <c r="D86" s="9" t="s">
        <v>477</v>
      </c>
      <c r="E86" s="9" t="str">
        <f t="shared" si="7"/>
        <v>03</v>
      </c>
      <c r="F86" s="17" t="s">
        <v>75</v>
      </c>
      <c r="G86" s="18" t="s">
        <v>24</v>
      </c>
      <c r="H86" s="19" t="s">
        <v>44</v>
      </c>
      <c r="I86" s="19" t="s">
        <v>391</v>
      </c>
      <c r="J86" s="19" t="s">
        <v>392</v>
      </c>
      <c r="K86" s="20">
        <v>310</v>
      </c>
      <c r="L86" s="21">
        <f t="shared" si="5"/>
        <v>3.5388127853881277E-2</v>
      </c>
      <c r="M86" s="21">
        <f t="shared" si="6"/>
        <v>0.04</v>
      </c>
      <c r="N86" s="22" t="s">
        <v>164</v>
      </c>
      <c r="O86" s="20">
        <v>120</v>
      </c>
      <c r="P86" s="20">
        <v>34</v>
      </c>
      <c r="Q86" s="20">
        <v>22</v>
      </c>
      <c r="R86" s="20">
        <v>1450</v>
      </c>
      <c r="S86" s="19" t="s">
        <v>131</v>
      </c>
    </row>
    <row r="87" spans="1:21" s="5" customFormat="1" ht="15" customHeight="1" x14ac:dyDescent="0.25">
      <c r="A87" s="9" t="s">
        <v>477</v>
      </c>
      <c r="B87" s="9"/>
      <c r="C87" s="19" t="s">
        <v>476</v>
      </c>
      <c r="D87" s="19" t="s">
        <v>476</v>
      </c>
      <c r="E87" s="9" t="str">
        <f t="shared" si="7"/>
        <v>03</v>
      </c>
      <c r="F87" s="17" t="s">
        <v>75</v>
      </c>
      <c r="G87" s="18" t="s">
        <v>197</v>
      </c>
      <c r="H87" s="19" t="s">
        <v>473</v>
      </c>
      <c r="I87" s="19" t="s">
        <v>393</v>
      </c>
      <c r="J87" s="19" t="s">
        <v>394</v>
      </c>
      <c r="K87" s="20">
        <v>750</v>
      </c>
      <c r="L87" s="21">
        <f t="shared" si="5"/>
        <v>8.5616438356164379E-2</v>
      </c>
      <c r="M87" s="21">
        <f t="shared" si="6"/>
        <v>0.09</v>
      </c>
      <c r="N87" s="22" t="s">
        <v>165</v>
      </c>
      <c r="O87" s="20">
        <v>100</v>
      </c>
      <c r="P87" s="20"/>
      <c r="Q87" s="20">
        <v>5.5</v>
      </c>
      <c r="R87" s="20">
        <v>2900</v>
      </c>
      <c r="S87" s="19" t="s">
        <v>166</v>
      </c>
    </row>
    <row r="88" spans="1:21" ht="15" customHeight="1" x14ac:dyDescent="0.25">
      <c r="A88" s="9" t="s">
        <v>477</v>
      </c>
      <c r="B88" s="9"/>
      <c r="C88" s="9" t="s">
        <v>476</v>
      </c>
      <c r="D88" s="9" t="s">
        <v>477</v>
      </c>
      <c r="E88" s="9" t="str">
        <f t="shared" si="7"/>
        <v>03</v>
      </c>
      <c r="F88" s="24" t="s">
        <v>76</v>
      </c>
      <c r="G88" s="18" t="s">
        <v>24</v>
      </c>
      <c r="H88" s="19" t="s">
        <v>151</v>
      </c>
      <c r="I88" s="19" t="s">
        <v>329</v>
      </c>
      <c r="J88" s="19" t="s">
        <v>338</v>
      </c>
      <c r="K88" s="20">
        <v>913</v>
      </c>
      <c r="L88" s="21">
        <f t="shared" si="5"/>
        <v>0.10422374429223745</v>
      </c>
      <c r="M88" s="21">
        <f t="shared" si="6"/>
        <v>0.1</v>
      </c>
      <c r="N88" s="19" t="s">
        <v>152</v>
      </c>
      <c r="O88" s="20">
        <v>60</v>
      </c>
      <c r="P88" s="20"/>
      <c r="Q88" s="20">
        <v>55</v>
      </c>
      <c r="R88" s="20">
        <v>1465</v>
      </c>
      <c r="S88" s="19" t="s">
        <v>153</v>
      </c>
      <c r="T88" s="5"/>
      <c r="U88" s="5"/>
    </row>
    <row r="89" spans="1:21" ht="15" customHeight="1" x14ac:dyDescent="0.25">
      <c r="A89" s="9" t="s">
        <v>477</v>
      </c>
      <c r="B89" s="9"/>
      <c r="C89" s="9" t="s">
        <v>477</v>
      </c>
      <c r="D89" s="9" t="s">
        <v>477</v>
      </c>
      <c r="E89" s="9" t="str">
        <f t="shared" si="7"/>
        <v>03</v>
      </c>
      <c r="F89" s="24" t="s">
        <v>76</v>
      </c>
      <c r="G89" s="18" t="s">
        <v>24</v>
      </c>
      <c r="H89" s="19" t="s">
        <v>154</v>
      </c>
      <c r="I89" s="19" t="s">
        <v>328</v>
      </c>
      <c r="J89" s="19" t="s">
        <v>339</v>
      </c>
      <c r="K89" s="20">
        <v>46</v>
      </c>
      <c r="L89" s="21">
        <f t="shared" si="5"/>
        <v>5.2511415525114159E-3</v>
      </c>
      <c r="M89" s="21">
        <f t="shared" si="6"/>
        <v>0.01</v>
      </c>
      <c r="N89" s="19" t="s">
        <v>152</v>
      </c>
      <c r="O89" s="20">
        <v>60</v>
      </c>
      <c r="P89" s="20"/>
      <c r="Q89" s="20">
        <v>55</v>
      </c>
      <c r="R89" s="20">
        <v>1465</v>
      </c>
      <c r="S89" s="19" t="s">
        <v>153</v>
      </c>
      <c r="T89" s="5"/>
      <c r="U89" s="5"/>
    </row>
    <row r="90" spans="1:21" ht="15" customHeight="1" x14ac:dyDescent="0.25">
      <c r="A90" s="9" t="s">
        <v>477</v>
      </c>
      <c r="B90" s="9"/>
      <c r="C90" s="9" t="s">
        <v>476</v>
      </c>
      <c r="D90" s="9" t="s">
        <v>477</v>
      </c>
      <c r="E90" s="9" t="str">
        <f t="shared" si="7"/>
        <v>03</v>
      </c>
      <c r="F90" s="24" t="s">
        <v>76</v>
      </c>
      <c r="G90" s="18" t="s">
        <v>24</v>
      </c>
      <c r="H90" s="19" t="s">
        <v>14</v>
      </c>
      <c r="I90" s="19" t="s">
        <v>330</v>
      </c>
      <c r="J90" s="19" t="s">
        <v>340</v>
      </c>
      <c r="K90" s="20">
        <v>1095</v>
      </c>
      <c r="L90" s="21">
        <f t="shared" si="5"/>
        <v>0.125</v>
      </c>
      <c r="M90" s="21">
        <f t="shared" si="6"/>
        <v>0.13</v>
      </c>
      <c r="N90" s="19" t="s">
        <v>152</v>
      </c>
      <c r="O90" s="20">
        <v>60</v>
      </c>
      <c r="P90" s="20"/>
      <c r="Q90" s="20">
        <v>55</v>
      </c>
      <c r="R90" s="20">
        <v>1465</v>
      </c>
      <c r="S90" s="19" t="s">
        <v>155</v>
      </c>
      <c r="T90" s="5"/>
      <c r="U90" s="5"/>
    </row>
    <row r="91" spans="1:21" ht="15" customHeight="1" x14ac:dyDescent="0.25">
      <c r="A91" s="9" t="s">
        <v>477</v>
      </c>
      <c r="B91" s="9"/>
      <c r="C91" s="9" t="s">
        <v>476</v>
      </c>
      <c r="D91" s="9" t="s">
        <v>477</v>
      </c>
      <c r="E91" s="9" t="str">
        <f t="shared" si="7"/>
        <v>03</v>
      </c>
      <c r="F91" s="24" t="s">
        <v>76</v>
      </c>
      <c r="G91" s="18" t="s">
        <v>24</v>
      </c>
      <c r="H91" s="19" t="s">
        <v>156</v>
      </c>
      <c r="I91" s="19" t="s">
        <v>331</v>
      </c>
      <c r="J91" s="19" t="s">
        <v>341</v>
      </c>
      <c r="K91" s="20">
        <v>1150</v>
      </c>
      <c r="L91" s="21">
        <f t="shared" si="5"/>
        <v>0.13127853881278539</v>
      </c>
      <c r="M91" s="21">
        <f t="shared" si="6"/>
        <v>0.13</v>
      </c>
      <c r="N91" s="19" t="s">
        <v>152</v>
      </c>
      <c r="O91" s="20">
        <v>60</v>
      </c>
      <c r="P91" s="20"/>
      <c r="Q91" s="20">
        <v>55</v>
      </c>
      <c r="R91" s="20">
        <v>1465</v>
      </c>
      <c r="S91" s="19" t="s">
        <v>155</v>
      </c>
      <c r="T91" s="5"/>
      <c r="U91" s="5"/>
    </row>
    <row r="92" spans="1:21" ht="15" customHeight="1" x14ac:dyDescent="0.25">
      <c r="A92" s="9" t="s">
        <v>477</v>
      </c>
      <c r="B92" s="9"/>
      <c r="C92" s="9" t="s">
        <v>476</v>
      </c>
      <c r="D92" s="9" t="s">
        <v>477</v>
      </c>
      <c r="E92" s="9" t="str">
        <f t="shared" si="7"/>
        <v>03</v>
      </c>
      <c r="F92" s="24" t="s">
        <v>76</v>
      </c>
      <c r="G92" s="18" t="s">
        <v>24</v>
      </c>
      <c r="H92" s="19" t="s">
        <v>157</v>
      </c>
      <c r="I92" s="19" t="s">
        <v>332</v>
      </c>
      <c r="J92" s="19" t="s">
        <v>342</v>
      </c>
      <c r="K92" s="20">
        <v>630</v>
      </c>
      <c r="L92" s="21">
        <f t="shared" si="5"/>
        <v>7.1917808219178078E-2</v>
      </c>
      <c r="M92" s="21">
        <f t="shared" si="6"/>
        <v>7.0000000000000007E-2</v>
      </c>
      <c r="N92" s="19" t="s">
        <v>158</v>
      </c>
      <c r="O92" s="20">
        <v>42</v>
      </c>
      <c r="P92" s="20">
        <v>100</v>
      </c>
      <c r="Q92" s="20">
        <v>30</v>
      </c>
      <c r="R92" s="20">
        <v>2940</v>
      </c>
      <c r="S92" s="19" t="s">
        <v>159</v>
      </c>
      <c r="T92" s="5"/>
      <c r="U92" s="5"/>
    </row>
    <row r="93" spans="1:21" ht="15" customHeight="1" x14ac:dyDescent="0.25">
      <c r="A93" s="9" t="s">
        <v>477</v>
      </c>
      <c r="B93" s="9"/>
      <c r="C93" s="9" t="s">
        <v>476</v>
      </c>
      <c r="D93" s="9" t="s">
        <v>477</v>
      </c>
      <c r="E93" s="9" t="str">
        <f t="shared" si="7"/>
        <v>03</v>
      </c>
      <c r="F93" s="24" t="s">
        <v>76</v>
      </c>
      <c r="G93" s="18" t="s">
        <v>24</v>
      </c>
      <c r="H93" s="19" t="s">
        <v>160</v>
      </c>
      <c r="I93" s="19" t="s">
        <v>333</v>
      </c>
      <c r="J93" s="19" t="s">
        <v>343</v>
      </c>
      <c r="K93" s="20">
        <v>1120</v>
      </c>
      <c r="L93" s="21">
        <f t="shared" si="5"/>
        <v>0.12785388127853881</v>
      </c>
      <c r="M93" s="21">
        <f t="shared" si="6"/>
        <v>0.13</v>
      </c>
      <c r="N93" s="19" t="s">
        <v>161</v>
      </c>
      <c r="O93" s="20">
        <v>42</v>
      </c>
      <c r="P93" s="20">
        <v>100</v>
      </c>
      <c r="Q93" s="20">
        <v>30</v>
      </c>
      <c r="R93" s="20">
        <v>2940</v>
      </c>
      <c r="S93" s="19" t="s">
        <v>162</v>
      </c>
      <c r="T93" s="5"/>
      <c r="U93" s="5"/>
    </row>
    <row r="94" spans="1:21" ht="15" customHeight="1" x14ac:dyDescent="0.25">
      <c r="A94" s="9" t="s">
        <v>477</v>
      </c>
      <c r="B94" s="9"/>
      <c r="C94" s="9" t="s">
        <v>476</v>
      </c>
      <c r="D94" s="9" t="s">
        <v>477</v>
      </c>
      <c r="E94" s="9" t="str">
        <f t="shared" si="7"/>
        <v>09</v>
      </c>
      <c r="F94" s="17" t="s">
        <v>134</v>
      </c>
      <c r="G94" s="18" t="s">
        <v>24</v>
      </c>
      <c r="H94" s="19" t="s">
        <v>198</v>
      </c>
      <c r="I94" s="19" t="s">
        <v>334</v>
      </c>
      <c r="J94" s="19" t="s">
        <v>344</v>
      </c>
      <c r="K94" s="20">
        <v>1100</v>
      </c>
      <c r="L94" s="21">
        <f t="shared" si="5"/>
        <v>0.12557077625570776</v>
      </c>
      <c r="M94" s="21">
        <f t="shared" si="6"/>
        <v>0.13</v>
      </c>
      <c r="N94" s="19" t="s">
        <v>199</v>
      </c>
      <c r="O94" s="20">
        <v>150</v>
      </c>
      <c r="P94" s="20" t="s">
        <v>200</v>
      </c>
      <c r="Q94" s="20">
        <v>30</v>
      </c>
      <c r="R94" s="20">
        <v>1500</v>
      </c>
      <c r="S94" s="27" t="s">
        <v>201</v>
      </c>
      <c r="T94" s="6"/>
      <c r="U94" s="6"/>
    </row>
    <row r="95" spans="1:21" ht="15" customHeight="1" x14ac:dyDescent="0.25">
      <c r="A95" s="9" t="s">
        <v>477</v>
      </c>
      <c r="B95" s="9"/>
      <c r="C95" s="9" t="s">
        <v>476</v>
      </c>
      <c r="D95" s="9" t="s">
        <v>477</v>
      </c>
      <c r="E95" s="9" t="str">
        <f t="shared" si="7"/>
        <v>09</v>
      </c>
      <c r="F95" s="17" t="s">
        <v>134</v>
      </c>
      <c r="G95" s="18" t="s">
        <v>24</v>
      </c>
      <c r="H95" s="19" t="s">
        <v>202</v>
      </c>
      <c r="I95" s="19" t="s">
        <v>335</v>
      </c>
      <c r="J95" s="19" t="s">
        <v>345</v>
      </c>
      <c r="K95" s="20">
        <v>1200</v>
      </c>
      <c r="L95" s="21">
        <f t="shared" si="5"/>
        <v>0.13698630136986301</v>
      </c>
      <c r="M95" s="21">
        <f t="shared" si="6"/>
        <v>0.14000000000000001</v>
      </c>
      <c r="N95" s="19" t="s">
        <v>203</v>
      </c>
      <c r="O95" s="20">
        <v>194</v>
      </c>
      <c r="P95" s="20" t="s">
        <v>200</v>
      </c>
      <c r="Q95" s="20">
        <v>45</v>
      </c>
      <c r="R95" s="20">
        <v>1450</v>
      </c>
      <c r="S95" s="27" t="s">
        <v>201</v>
      </c>
      <c r="T95" s="6"/>
      <c r="U95" s="6"/>
    </row>
    <row r="96" spans="1:21" ht="15" customHeight="1" x14ac:dyDescent="0.25">
      <c r="A96" s="9" t="s">
        <v>477</v>
      </c>
      <c r="B96" s="9"/>
      <c r="C96" s="9" t="s">
        <v>476</v>
      </c>
      <c r="D96" s="9" t="s">
        <v>477</v>
      </c>
      <c r="E96" s="9" t="str">
        <f t="shared" si="7"/>
        <v>09</v>
      </c>
      <c r="F96" s="17" t="s">
        <v>134</v>
      </c>
      <c r="G96" s="18" t="s">
        <v>24</v>
      </c>
      <c r="H96" s="19" t="s">
        <v>204</v>
      </c>
      <c r="I96" s="19" t="s">
        <v>336</v>
      </c>
      <c r="J96" s="19" t="s">
        <v>346</v>
      </c>
      <c r="K96" s="20">
        <v>450</v>
      </c>
      <c r="L96" s="21">
        <f t="shared" si="5"/>
        <v>5.1369863013698627E-2</v>
      </c>
      <c r="M96" s="21">
        <f t="shared" si="6"/>
        <v>0.05</v>
      </c>
      <c r="N96" s="19" t="s">
        <v>205</v>
      </c>
      <c r="O96" s="20">
        <v>216</v>
      </c>
      <c r="P96" s="20" t="s">
        <v>200</v>
      </c>
      <c r="Q96" s="20">
        <v>40</v>
      </c>
      <c r="R96" s="20">
        <v>1450</v>
      </c>
      <c r="S96" s="27" t="s">
        <v>206</v>
      </c>
      <c r="T96" s="6"/>
      <c r="U96" s="6"/>
    </row>
    <row r="97" spans="1:21" ht="15" customHeight="1" x14ac:dyDescent="0.25">
      <c r="A97" s="9" t="s">
        <v>477</v>
      </c>
      <c r="B97" s="9"/>
      <c r="C97" s="9" t="s">
        <v>476</v>
      </c>
      <c r="D97" s="9" t="s">
        <v>477</v>
      </c>
      <c r="E97" s="9" t="str">
        <f t="shared" si="7"/>
        <v>09</v>
      </c>
      <c r="F97" s="17" t="s">
        <v>134</v>
      </c>
      <c r="G97" s="18" t="s">
        <v>24</v>
      </c>
      <c r="H97" s="19" t="s">
        <v>207</v>
      </c>
      <c r="I97" s="19" t="s">
        <v>337</v>
      </c>
      <c r="J97" s="19" t="s">
        <v>347</v>
      </c>
      <c r="K97" s="20">
        <v>450</v>
      </c>
      <c r="L97" s="21">
        <f t="shared" si="5"/>
        <v>5.1369863013698627E-2</v>
      </c>
      <c r="M97" s="21">
        <f t="shared" si="6"/>
        <v>0.05</v>
      </c>
      <c r="N97" s="19" t="s">
        <v>208</v>
      </c>
      <c r="O97" s="20">
        <v>216</v>
      </c>
      <c r="P97" s="20" t="s">
        <v>200</v>
      </c>
      <c r="Q97" s="20">
        <v>48</v>
      </c>
      <c r="R97" s="20">
        <v>1450</v>
      </c>
      <c r="S97" s="27" t="s">
        <v>206</v>
      </c>
      <c r="T97" s="5"/>
      <c r="U97" s="6"/>
    </row>
    <row r="98" spans="1:21" ht="15" customHeight="1" x14ac:dyDescent="0.25">
      <c r="A98" s="9" t="s">
        <v>477</v>
      </c>
      <c r="B98" s="9"/>
      <c r="C98" s="9" t="s">
        <v>476</v>
      </c>
      <c r="D98" s="9" t="s">
        <v>476</v>
      </c>
      <c r="E98" s="9" t="str">
        <f t="shared" si="7"/>
        <v>08</v>
      </c>
      <c r="F98" s="17" t="s">
        <v>62</v>
      </c>
      <c r="G98" s="18" t="s">
        <v>24</v>
      </c>
      <c r="H98" s="19" t="s">
        <v>408</v>
      </c>
      <c r="I98" s="19" t="s">
        <v>409</v>
      </c>
      <c r="J98" s="19" t="s">
        <v>410</v>
      </c>
      <c r="K98" s="20">
        <v>2964</v>
      </c>
      <c r="L98" s="21">
        <f t="shared" si="5"/>
        <v>0.33835616438356164</v>
      </c>
      <c r="M98" s="21">
        <f t="shared" si="6"/>
        <v>0.34</v>
      </c>
      <c r="N98" s="19" t="s">
        <v>411</v>
      </c>
      <c r="O98" s="20">
        <v>35</v>
      </c>
      <c r="P98" s="20">
        <v>26</v>
      </c>
      <c r="Q98" s="20">
        <v>5.5</v>
      </c>
      <c r="R98" s="20">
        <v>2890</v>
      </c>
      <c r="S98" s="27" t="s">
        <v>412</v>
      </c>
      <c r="T98" s="5"/>
      <c r="U98" s="5"/>
    </row>
    <row r="99" spans="1:21" ht="15" customHeight="1" x14ac:dyDescent="0.25">
      <c r="A99" s="9" t="s">
        <v>477</v>
      </c>
      <c r="B99" s="9"/>
      <c r="C99" s="9" t="s">
        <v>476</v>
      </c>
      <c r="D99" s="9" t="s">
        <v>476</v>
      </c>
      <c r="E99" s="9" t="str">
        <f t="shared" si="7"/>
        <v>08</v>
      </c>
      <c r="F99" s="17" t="s">
        <v>62</v>
      </c>
      <c r="G99" s="18" t="s">
        <v>24</v>
      </c>
      <c r="H99" s="19" t="s">
        <v>413</v>
      </c>
      <c r="I99" s="19" t="s">
        <v>414</v>
      </c>
      <c r="J99" s="19" t="s">
        <v>415</v>
      </c>
      <c r="K99" s="20">
        <v>2964</v>
      </c>
      <c r="L99" s="21">
        <f t="shared" si="5"/>
        <v>0.33835616438356164</v>
      </c>
      <c r="M99" s="21">
        <f t="shared" si="6"/>
        <v>0.34</v>
      </c>
      <c r="N99" s="19" t="s">
        <v>416</v>
      </c>
      <c r="O99" s="20">
        <v>31.8</v>
      </c>
      <c r="P99" s="20">
        <v>147</v>
      </c>
      <c r="Q99" s="20">
        <v>45</v>
      </c>
      <c r="R99" s="20">
        <v>2980</v>
      </c>
      <c r="S99" s="27" t="s">
        <v>417</v>
      </c>
      <c r="T99" s="5"/>
      <c r="U99" s="5"/>
    </row>
    <row r="100" spans="1:21" ht="15" customHeight="1" x14ac:dyDescent="0.25">
      <c r="A100" s="9" t="s">
        <v>477</v>
      </c>
      <c r="B100" s="9"/>
      <c r="C100" s="9" t="s">
        <v>476</v>
      </c>
      <c r="D100" s="9" t="s">
        <v>476</v>
      </c>
      <c r="E100" s="9" t="str">
        <f t="shared" si="7"/>
        <v>08</v>
      </c>
      <c r="F100" s="17" t="s">
        <v>62</v>
      </c>
      <c r="G100" s="18" t="s">
        <v>24</v>
      </c>
      <c r="H100" s="19" t="s">
        <v>418</v>
      </c>
      <c r="I100" s="19" t="s">
        <v>419</v>
      </c>
      <c r="J100" s="19" t="s">
        <v>420</v>
      </c>
      <c r="K100" s="20">
        <v>3960</v>
      </c>
      <c r="L100" s="21">
        <f t="shared" si="5"/>
        <v>0.45205479452054792</v>
      </c>
      <c r="M100" s="21">
        <f t="shared" si="6"/>
        <v>0.45</v>
      </c>
      <c r="N100" s="19" t="s">
        <v>421</v>
      </c>
      <c r="O100" s="20">
        <v>57</v>
      </c>
      <c r="P100" s="20">
        <v>93</v>
      </c>
      <c r="Q100" s="20">
        <v>37</v>
      </c>
      <c r="R100" s="20">
        <v>2946</v>
      </c>
      <c r="S100" s="27" t="s">
        <v>422</v>
      </c>
      <c r="T100" s="5"/>
      <c r="U100" s="5"/>
    </row>
    <row r="101" spans="1:21" ht="15" customHeight="1" x14ac:dyDescent="0.25">
      <c r="A101" s="9" t="s">
        <v>477</v>
      </c>
      <c r="B101" s="9"/>
      <c r="C101" s="9" t="s">
        <v>476</v>
      </c>
      <c r="D101" s="9" t="s">
        <v>476</v>
      </c>
      <c r="E101" s="9" t="str">
        <f t="shared" si="7"/>
        <v>08</v>
      </c>
      <c r="F101" s="17" t="s">
        <v>62</v>
      </c>
      <c r="G101" s="18" t="s">
        <v>24</v>
      </c>
      <c r="H101" s="19" t="s">
        <v>423</v>
      </c>
      <c r="I101" s="19" t="s">
        <v>424</v>
      </c>
      <c r="J101" s="19" t="s">
        <v>425</v>
      </c>
      <c r="K101" s="20">
        <v>2500</v>
      </c>
      <c r="L101" s="21">
        <f t="shared" si="5"/>
        <v>0.28538812785388129</v>
      </c>
      <c r="M101" s="21">
        <f t="shared" si="6"/>
        <v>0.28999999999999998</v>
      </c>
      <c r="N101" s="19" t="s">
        <v>421</v>
      </c>
      <c r="O101" s="20">
        <v>57</v>
      </c>
      <c r="P101" s="20">
        <v>93</v>
      </c>
      <c r="Q101" s="20">
        <v>30</v>
      </c>
      <c r="R101" s="20">
        <v>2946</v>
      </c>
      <c r="S101" s="27" t="s">
        <v>426</v>
      </c>
    </row>
    <row r="102" spans="1:21" ht="15" customHeight="1" x14ac:dyDescent="0.25">
      <c r="A102" s="9" t="s">
        <v>477</v>
      </c>
      <c r="B102" s="9"/>
      <c r="C102" s="9" t="s">
        <v>476</v>
      </c>
      <c r="D102" s="9" t="s">
        <v>477</v>
      </c>
      <c r="E102" s="9" t="str">
        <f t="shared" si="7"/>
        <v>08</v>
      </c>
      <c r="F102" s="17" t="s">
        <v>62</v>
      </c>
      <c r="G102" s="18" t="s">
        <v>24</v>
      </c>
      <c r="H102" s="19" t="s">
        <v>427</v>
      </c>
      <c r="I102" s="19" t="s">
        <v>428</v>
      </c>
      <c r="J102" s="19" t="s">
        <v>429</v>
      </c>
      <c r="K102" s="20">
        <v>1000</v>
      </c>
      <c r="L102" s="21">
        <f t="shared" si="5"/>
        <v>0.11415525114155251</v>
      </c>
      <c r="M102" s="21">
        <f t="shared" si="6"/>
        <v>0.11</v>
      </c>
      <c r="N102" s="19" t="s">
        <v>430</v>
      </c>
      <c r="O102" s="20">
        <v>240</v>
      </c>
      <c r="P102" s="20" t="s">
        <v>200</v>
      </c>
      <c r="Q102" s="20">
        <v>45</v>
      </c>
      <c r="R102" s="20">
        <v>1475</v>
      </c>
      <c r="S102" s="19" t="s">
        <v>153</v>
      </c>
    </row>
    <row r="103" spans="1:21" ht="15" customHeight="1" x14ac:dyDescent="0.25">
      <c r="A103" s="9" t="s">
        <v>477</v>
      </c>
      <c r="B103" s="9"/>
      <c r="C103" s="9" t="s">
        <v>476</v>
      </c>
      <c r="D103" s="9" t="s">
        <v>477</v>
      </c>
      <c r="E103" s="9" t="str">
        <f t="shared" si="7"/>
        <v>08</v>
      </c>
      <c r="F103" s="17" t="s">
        <v>62</v>
      </c>
      <c r="G103" s="18" t="s">
        <v>24</v>
      </c>
      <c r="H103" s="19" t="s">
        <v>431</v>
      </c>
      <c r="I103" s="19" t="s">
        <v>432</v>
      </c>
      <c r="J103" s="19" t="s">
        <v>433</v>
      </c>
      <c r="K103" s="20">
        <v>500</v>
      </c>
      <c r="L103" s="21">
        <f t="shared" si="5"/>
        <v>5.7077625570776253E-2</v>
      </c>
      <c r="M103" s="21">
        <f t="shared" si="6"/>
        <v>0.06</v>
      </c>
      <c r="N103" s="19" t="s">
        <v>430</v>
      </c>
      <c r="O103" s="20">
        <v>240</v>
      </c>
      <c r="P103" s="20" t="s">
        <v>200</v>
      </c>
      <c r="Q103" s="20">
        <v>45</v>
      </c>
      <c r="R103" s="20">
        <v>1475</v>
      </c>
      <c r="S103" s="19" t="s">
        <v>153</v>
      </c>
    </row>
    <row r="104" spans="1:21" ht="15" customHeight="1" x14ac:dyDescent="0.25">
      <c r="A104" s="9" t="s">
        <v>477</v>
      </c>
      <c r="B104" s="9"/>
      <c r="C104" s="9" t="s">
        <v>476</v>
      </c>
      <c r="D104" s="9" t="s">
        <v>477</v>
      </c>
      <c r="E104" s="9" t="str">
        <f t="shared" si="7"/>
        <v>08</v>
      </c>
      <c r="F104" s="17" t="s">
        <v>62</v>
      </c>
      <c r="G104" s="18" t="s">
        <v>24</v>
      </c>
      <c r="H104" s="19" t="s">
        <v>434</v>
      </c>
      <c r="I104" s="19" t="s">
        <v>435</v>
      </c>
      <c r="J104" s="19" t="s">
        <v>436</v>
      </c>
      <c r="K104" s="20">
        <v>375</v>
      </c>
      <c r="L104" s="21">
        <f t="shared" si="5"/>
        <v>4.2808219178082189E-2</v>
      </c>
      <c r="M104" s="21">
        <f t="shared" si="6"/>
        <v>0.04</v>
      </c>
      <c r="N104" s="19" t="s">
        <v>437</v>
      </c>
      <c r="O104" s="20">
        <v>108</v>
      </c>
      <c r="P104" s="20" t="s">
        <v>200</v>
      </c>
      <c r="Q104" s="20">
        <v>25</v>
      </c>
      <c r="R104" s="20">
        <v>1460</v>
      </c>
      <c r="S104" s="19" t="s">
        <v>438</v>
      </c>
    </row>
    <row r="105" spans="1:21" ht="15" customHeight="1" x14ac:dyDescent="0.25">
      <c r="A105" s="9" t="s">
        <v>477</v>
      </c>
      <c r="B105" s="9"/>
      <c r="C105" s="9" t="s">
        <v>476</v>
      </c>
      <c r="D105" s="9" t="s">
        <v>477</v>
      </c>
      <c r="E105" s="9" t="str">
        <f t="shared" si="7"/>
        <v>08</v>
      </c>
      <c r="F105" s="17" t="s">
        <v>62</v>
      </c>
      <c r="G105" s="18" t="s">
        <v>24</v>
      </c>
      <c r="H105" s="19" t="s">
        <v>439</v>
      </c>
      <c r="I105" s="19" t="s">
        <v>440</v>
      </c>
      <c r="J105" s="19" t="s">
        <v>441</v>
      </c>
      <c r="K105" s="20">
        <v>1000</v>
      </c>
      <c r="L105" s="21">
        <f t="shared" si="5"/>
        <v>0.11415525114155251</v>
      </c>
      <c r="M105" s="21">
        <f t="shared" si="6"/>
        <v>0.11</v>
      </c>
      <c r="N105" s="19" t="s">
        <v>430</v>
      </c>
      <c r="O105" s="20">
        <v>240</v>
      </c>
      <c r="P105" s="20" t="s">
        <v>200</v>
      </c>
      <c r="Q105" s="20">
        <v>45</v>
      </c>
      <c r="R105" s="20">
        <v>1475</v>
      </c>
      <c r="S105" s="19" t="s">
        <v>153</v>
      </c>
    </row>
    <row r="106" spans="1:21" ht="15" customHeight="1" x14ac:dyDescent="0.25">
      <c r="A106" s="9" t="s">
        <v>477</v>
      </c>
      <c r="B106" s="9"/>
      <c r="C106" s="9" t="s">
        <v>476</v>
      </c>
      <c r="D106" s="9" t="s">
        <v>476</v>
      </c>
      <c r="E106" s="9" t="str">
        <f t="shared" si="7"/>
        <v>08</v>
      </c>
      <c r="F106" s="17" t="s">
        <v>62</v>
      </c>
      <c r="G106" s="18" t="s">
        <v>24</v>
      </c>
      <c r="H106" s="19" t="s">
        <v>442</v>
      </c>
      <c r="I106" s="19" t="s">
        <v>443</v>
      </c>
      <c r="J106" s="19" t="s">
        <v>444</v>
      </c>
      <c r="K106" s="20">
        <v>1980</v>
      </c>
      <c r="L106" s="21">
        <f t="shared" si="5"/>
        <v>0.22602739726027396</v>
      </c>
      <c r="M106" s="21">
        <f t="shared" si="6"/>
        <v>0.23</v>
      </c>
      <c r="N106" s="19" t="s">
        <v>430</v>
      </c>
      <c r="O106" s="20">
        <v>240</v>
      </c>
      <c r="P106" s="20" t="s">
        <v>200</v>
      </c>
      <c r="Q106" s="20">
        <v>45</v>
      </c>
      <c r="R106" s="20">
        <v>1475</v>
      </c>
      <c r="S106" s="19" t="s">
        <v>155</v>
      </c>
    </row>
    <row r="107" spans="1:21" ht="15" customHeight="1" x14ac:dyDescent="0.25">
      <c r="A107" s="9" t="s">
        <v>477</v>
      </c>
      <c r="B107" s="9"/>
      <c r="C107" s="9" t="s">
        <v>476</v>
      </c>
      <c r="D107" s="9" t="s">
        <v>477</v>
      </c>
      <c r="E107" s="9" t="str">
        <f t="shared" si="7"/>
        <v>08</v>
      </c>
      <c r="F107" s="17" t="s">
        <v>62</v>
      </c>
      <c r="G107" s="18" t="s">
        <v>24</v>
      </c>
      <c r="H107" s="19" t="s">
        <v>445</v>
      </c>
      <c r="I107" s="19" t="s">
        <v>446</v>
      </c>
      <c r="J107" s="19" t="s">
        <v>447</v>
      </c>
      <c r="K107" s="20">
        <v>120</v>
      </c>
      <c r="L107" s="21">
        <f t="shared" si="5"/>
        <v>1.3698630136986301E-2</v>
      </c>
      <c r="M107" s="21">
        <f t="shared" si="6"/>
        <v>0.01</v>
      </c>
      <c r="N107" s="19" t="s">
        <v>430</v>
      </c>
      <c r="O107" s="20">
        <v>240</v>
      </c>
      <c r="P107" s="20" t="s">
        <v>200</v>
      </c>
      <c r="Q107" s="20">
        <v>45</v>
      </c>
      <c r="R107" s="20">
        <v>1475</v>
      </c>
      <c r="S107" s="27" t="s">
        <v>448</v>
      </c>
    </row>
    <row r="108" spans="1:21" ht="15" customHeight="1" x14ac:dyDescent="0.25">
      <c r="A108" s="9" t="s">
        <v>477</v>
      </c>
      <c r="B108" s="9"/>
      <c r="C108" s="9" t="s">
        <v>476</v>
      </c>
      <c r="D108" s="9" t="s">
        <v>477</v>
      </c>
      <c r="E108" s="9" t="str">
        <f t="shared" si="7"/>
        <v>08</v>
      </c>
      <c r="F108" s="17" t="s">
        <v>62</v>
      </c>
      <c r="G108" s="18" t="s">
        <v>24</v>
      </c>
      <c r="H108" s="19" t="s">
        <v>449</v>
      </c>
      <c r="I108" s="19" t="s">
        <v>450</v>
      </c>
      <c r="J108" s="19" t="s">
        <v>451</v>
      </c>
      <c r="K108" s="20">
        <v>100</v>
      </c>
      <c r="L108" s="21">
        <f t="shared" si="5"/>
        <v>1.1415525114155251E-2</v>
      </c>
      <c r="M108" s="21">
        <f t="shared" si="6"/>
        <v>0.01</v>
      </c>
      <c r="N108" s="19" t="s">
        <v>452</v>
      </c>
      <c r="O108" s="20">
        <v>108</v>
      </c>
      <c r="P108" s="20" t="s">
        <v>200</v>
      </c>
      <c r="Q108" s="20">
        <v>25</v>
      </c>
      <c r="R108" s="20">
        <v>1460</v>
      </c>
      <c r="S108" s="27" t="s">
        <v>453</v>
      </c>
    </row>
    <row r="109" spans="1:21" ht="15" customHeight="1" x14ac:dyDescent="0.25">
      <c r="A109" s="9" t="s">
        <v>477</v>
      </c>
      <c r="B109" s="9"/>
      <c r="C109" s="9" t="s">
        <v>476</v>
      </c>
      <c r="D109" s="9" t="s">
        <v>476</v>
      </c>
      <c r="E109" s="9" t="str">
        <f t="shared" si="7"/>
        <v>08</v>
      </c>
      <c r="F109" s="17" t="s">
        <v>62</v>
      </c>
      <c r="G109" s="18" t="s">
        <v>24</v>
      </c>
      <c r="H109" s="19" t="s">
        <v>454</v>
      </c>
      <c r="I109" s="19" t="s">
        <v>455</v>
      </c>
      <c r="J109" s="19" t="s">
        <v>456</v>
      </c>
      <c r="K109" s="20">
        <v>1980</v>
      </c>
      <c r="L109" s="21">
        <f t="shared" si="5"/>
        <v>0.22602739726027396</v>
      </c>
      <c r="M109" s="21">
        <f t="shared" si="6"/>
        <v>0.23</v>
      </c>
      <c r="N109" s="19" t="s">
        <v>457</v>
      </c>
      <c r="O109" s="20">
        <v>250</v>
      </c>
      <c r="P109" s="20">
        <v>50</v>
      </c>
      <c r="Q109" s="20">
        <v>75</v>
      </c>
      <c r="R109" s="20">
        <v>2975</v>
      </c>
      <c r="S109" s="19" t="s">
        <v>155</v>
      </c>
    </row>
    <row r="110" spans="1:21" ht="15" customHeight="1" x14ac:dyDescent="0.25">
      <c r="A110" s="9" t="s">
        <v>477</v>
      </c>
      <c r="B110" s="9"/>
      <c r="C110" s="9" t="s">
        <v>476</v>
      </c>
      <c r="D110" s="9" t="s">
        <v>476</v>
      </c>
      <c r="E110" s="9" t="str">
        <f t="shared" si="7"/>
        <v>09</v>
      </c>
      <c r="F110" s="17" t="s">
        <v>134</v>
      </c>
      <c r="G110" s="18" t="s">
        <v>209</v>
      </c>
      <c r="H110" s="19" t="s">
        <v>400</v>
      </c>
      <c r="I110" s="19" t="s">
        <v>406</v>
      </c>
      <c r="J110" s="19" t="s">
        <v>406</v>
      </c>
      <c r="K110" s="20">
        <v>4624</v>
      </c>
      <c r="L110" s="21">
        <f>K110/8760</f>
        <v>0.52785388127853883</v>
      </c>
      <c r="M110" s="21">
        <f>ROUND(L110,2)</f>
        <v>0.53</v>
      </c>
      <c r="N110" s="19" t="s">
        <v>407</v>
      </c>
      <c r="O110" s="19"/>
      <c r="P110" s="19"/>
      <c r="Q110" s="20">
        <v>37</v>
      </c>
      <c r="R110" s="20">
        <v>2950</v>
      </c>
      <c r="S110" s="27" t="s">
        <v>405</v>
      </c>
      <c r="T110" s="5"/>
      <c r="U110" s="5"/>
    </row>
    <row r="111" spans="1:21" ht="15" customHeight="1" x14ac:dyDescent="0.25">
      <c r="A111" s="28" t="s">
        <v>476</v>
      </c>
      <c r="B111" s="28"/>
      <c r="C111" s="28" t="s">
        <v>476</v>
      </c>
      <c r="D111" s="28" t="s">
        <v>476</v>
      </c>
      <c r="E111" s="28" t="str">
        <f t="shared" si="7"/>
        <v>09</v>
      </c>
      <c r="F111" s="29" t="s">
        <v>134</v>
      </c>
      <c r="G111" s="30" t="s">
        <v>24</v>
      </c>
      <c r="H111" s="28"/>
      <c r="I111" s="31" t="s">
        <v>406</v>
      </c>
      <c r="J111" s="31" t="s">
        <v>406</v>
      </c>
      <c r="K111" s="32">
        <v>4624</v>
      </c>
      <c r="L111" s="21">
        <f t="shared" ref="L111:L112" si="8">K111/8760</f>
        <v>0.52785388127853883</v>
      </c>
      <c r="M111" s="21">
        <f t="shared" ref="M111:M112" si="9">ROUND(L111,2)</f>
        <v>0.53</v>
      </c>
      <c r="N111" s="19"/>
      <c r="O111" s="19"/>
      <c r="P111" s="19"/>
      <c r="Q111" s="20"/>
      <c r="R111" s="20"/>
      <c r="S111" s="19" t="s">
        <v>399</v>
      </c>
      <c r="T111" s="5"/>
      <c r="U111" s="5"/>
    </row>
    <row r="112" spans="1:21" ht="15" customHeight="1" x14ac:dyDescent="0.25">
      <c r="A112" s="28" t="s">
        <v>476</v>
      </c>
      <c r="B112" s="28"/>
      <c r="C112" s="28" t="s">
        <v>476</v>
      </c>
      <c r="D112" s="28" t="s">
        <v>476</v>
      </c>
      <c r="E112" s="28" t="str">
        <f t="shared" ref="E112" si="10">LEFT(I112,2)</f>
        <v>09</v>
      </c>
      <c r="F112" s="29" t="s">
        <v>134</v>
      </c>
      <c r="G112" s="30" t="s">
        <v>24</v>
      </c>
      <c r="H112" s="28"/>
      <c r="I112" s="31" t="s">
        <v>406</v>
      </c>
      <c r="J112" s="31" t="s">
        <v>406</v>
      </c>
      <c r="K112" s="32">
        <v>4624</v>
      </c>
      <c r="L112" s="21">
        <f t="shared" si="8"/>
        <v>0.52785388127853883</v>
      </c>
      <c r="M112" s="21">
        <f t="shared" si="9"/>
        <v>0.53</v>
      </c>
      <c r="N112" s="19"/>
      <c r="O112" s="19"/>
      <c r="P112" s="19"/>
      <c r="Q112" s="20"/>
      <c r="R112" s="20"/>
      <c r="S112" s="19" t="s">
        <v>399</v>
      </c>
      <c r="T112" s="5"/>
      <c r="U112" s="5"/>
    </row>
    <row r="113" spans="1:21" ht="15" customHeight="1" x14ac:dyDescent="0.25">
      <c r="A113" s="9" t="s">
        <v>477</v>
      </c>
      <c r="B113" s="9"/>
      <c r="C113" s="9" t="s">
        <v>476</v>
      </c>
      <c r="D113" s="9" t="s">
        <v>476</v>
      </c>
      <c r="E113" s="9" t="str">
        <f t="shared" si="7"/>
        <v>08</v>
      </c>
      <c r="F113" s="17" t="s">
        <v>62</v>
      </c>
      <c r="G113" s="18" t="s">
        <v>209</v>
      </c>
      <c r="H113" s="19" t="s">
        <v>400</v>
      </c>
      <c r="I113" s="19" t="s">
        <v>401</v>
      </c>
      <c r="J113" s="19" t="s">
        <v>402</v>
      </c>
      <c r="K113" s="20">
        <v>2964</v>
      </c>
      <c r="L113" s="21">
        <f>K113/8760</f>
        <v>0.33835616438356164</v>
      </c>
      <c r="M113" s="21">
        <f>ROUND(L113,2)</f>
        <v>0.34</v>
      </c>
      <c r="N113" s="19" t="s">
        <v>403</v>
      </c>
      <c r="O113" s="19" t="s">
        <v>404</v>
      </c>
      <c r="P113" s="20" t="s">
        <v>404</v>
      </c>
      <c r="Q113" s="20">
        <v>37</v>
      </c>
      <c r="R113" s="20">
        <v>2930</v>
      </c>
      <c r="S113" s="27" t="s">
        <v>405</v>
      </c>
      <c r="T113" s="5"/>
      <c r="U113" s="5"/>
    </row>
    <row r="114" spans="1:21" ht="15" customHeight="1" x14ac:dyDescent="0.25">
      <c r="A114" s="28" t="s">
        <v>476</v>
      </c>
      <c r="B114" s="28"/>
      <c r="C114" s="28" t="s">
        <v>476</v>
      </c>
      <c r="D114" s="28" t="s">
        <v>476</v>
      </c>
      <c r="E114" s="28" t="str">
        <f t="shared" ref="E114:E115" si="11">LEFT(I114,2)</f>
        <v>08</v>
      </c>
      <c r="F114" s="29" t="s">
        <v>62</v>
      </c>
      <c r="G114" s="30" t="s">
        <v>24</v>
      </c>
      <c r="H114" s="28"/>
      <c r="I114" s="31" t="s">
        <v>401</v>
      </c>
      <c r="J114" s="31" t="s">
        <v>402</v>
      </c>
      <c r="K114" s="32">
        <v>2964</v>
      </c>
      <c r="L114" s="21">
        <f t="shared" ref="L114:L115" si="12">K114/8760</f>
        <v>0.33835616438356164</v>
      </c>
      <c r="M114" s="21">
        <f t="shared" ref="M114:M115" si="13">ROUND(L114,2)</f>
        <v>0.34</v>
      </c>
      <c r="N114" s="19"/>
      <c r="O114" s="19"/>
      <c r="P114" s="20"/>
      <c r="Q114" s="20"/>
      <c r="R114" s="20"/>
      <c r="S114" s="19" t="s">
        <v>399</v>
      </c>
      <c r="T114" s="5"/>
      <c r="U114" s="5"/>
    </row>
    <row r="115" spans="1:21" ht="15" customHeight="1" x14ac:dyDescent="0.25">
      <c r="A115" s="28" t="s">
        <v>476</v>
      </c>
      <c r="B115" s="28"/>
      <c r="C115" s="28" t="s">
        <v>476</v>
      </c>
      <c r="D115" s="28" t="s">
        <v>476</v>
      </c>
      <c r="E115" s="28" t="str">
        <f t="shared" si="11"/>
        <v>08</v>
      </c>
      <c r="F115" s="29" t="s">
        <v>62</v>
      </c>
      <c r="G115" s="30" t="s">
        <v>24</v>
      </c>
      <c r="H115" s="28"/>
      <c r="I115" s="31" t="s">
        <v>401</v>
      </c>
      <c r="J115" s="31" t="s">
        <v>402</v>
      </c>
      <c r="K115" s="32">
        <v>2964</v>
      </c>
      <c r="L115" s="21">
        <f t="shared" si="12"/>
        <v>0.33835616438356164</v>
      </c>
      <c r="M115" s="21">
        <f t="shared" si="13"/>
        <v>0.34</v>
      </c>
      <c r="N115" s="19"/>
      <c r="O115" s="19"/>
      <c r="P115" s="20"/>
      <c r="Q115" s="20"/>
      <c r="R115" s="20"/>
      <c r="S115" s="19" t="s">
        <v>399</v>
      </c>
      <c r="T115" s="5"/>
      <c r="U115" s="5"/>
    </row>
    <row r="116" spans="1:21" ht="15" customHeight="1" x14ac:dyDescent="0.25">
      <c r="A116" s="9" t="s">
        <v>477</v>
      </c>
      <c r="B116" s="9"/>
      <c r="C116" s="9" t="s">
        <v>476</v>
      </c>
      <c r="D116" s="9" t="s">
        <v>477</v>
      </c>
      <c r="E116" s="9" t="str">
        <f t="shared" si="7"/>
        <v>07</v>
      </c>
      <c r="F116" s="17" t="s">
        <v>45</v>
      </c>
      <c r="G116" s="18" t="s">
        <v>209</v>
      </c>
      <c r="H116" s="19" t="s">
        <v>395</v>
      </c>
      <c r="I116" s="19" t="s">
        <v>396</v>
      </c>
      <c r="J116" s="19" t="s">
        <v>397</v>
      </c>
      <c r="K116" s="20">
        <v>1080</v>
      </c>
      <c r="L116" s="21">
        <f>K116/8760</f>
        <v>0.12328767123287671</v>
      </c>
      <c r="M116" s="21">
        <f>ROUND(L116,2)</f>
        <v>0.12</v>
      </c>
      <c r="N116" s="19" t="s">
        <v>398</v>
      </c>
      <c r="O116" s="19"/>
      <c r="P116" s="19"/>
      <c r="Q116" s="20">
        <v>55</v>
      </c>
      <c r="R116" s="20">
        <v>3000</v>
      </c>
      <c r="S116" s="19" t="s">
        <v>399</v>
      </c>
      <c r="T116" s="5"/>
      <c r="U116" s="5"/>
    </row>
    <row r="117" spans="1:21" ht="15" customHeight="1" x14ac:dyDescent="0.25">
      <c r="A117" s="28" t="s">
        <v>476</v>
      </c>
      <c r="B117" s="28"/>
      <c r="C117" s="28" t="s">
        <v>476</v>
      </c>
      <c r="D117" s="28" t="s">
        <v>477</v>
      </c>
      <c r="E117" s="28" t="str">
        <f t="shared" ref="E117:E118" si="14">LEFT(I117,2)</f>
        <v>07</v>
      </c>
      <c r="F117" s="29" t="s">
        <v>45</v>
      </c>
      <c r="G117" s="30" t="s">
        <v>24</v>
      </c>
      <c r="H117" s="28"/>
      <c r="I117" s="31" t="s">
        <v>396</v>
      </c>
      <c r="J117" s="31" t="s">
        <v>397</v>
      </c>
      <c r="K117" s="32">
        <v>1080</v>
      </c>
      <c r="L117" s="21">
        <f t="shared" ref="L117:L118" si="15">K117/8760</f>
        <v>0.12328767123287671</v>
      </c>
      <c r="M117" s="21">
        <f t="shared" ref="M117:M118" si="16">ROUND(L117,2)</f>
        <v>0.12</v>
      </c>
      <c r="N117" s="19"/>
      <c r="O117" s="19"/>
      <c r="P117" s="19"/>
      <c r="Q117" s="20"/>
      <c r="R117" s="20"/>
      <c r="S117" s="19" t="s">
        <v>399</v>
      </c>
      <c r="T117" s="5"/>
      <c r="U117" s="5"/>
    </row>
    <row r="118" spans="1:21" ht="15" customHeight="1" x14ac:dyDescent="0.25">
      <c r="A118" s="28" t="s">
        <v>476</v>
      </c>
      <c r="B118" s="28"/>
      <c r="C118" s="28" t="s">
        <v>476</v>
      </c>
      <c r="D118" s="28" t="s">
        <v>477</v>
      </c>
      <c r="E118" s="28" t="str">
        <f t="shared" si="14"/>
        <v>07</v>
      </c>
      <c r="F118" s="29" t="s">
        <v>45</v>
      </c>
      <c r="G118" s="30" t="s">
        <v>24</v>
      </c>
      <c r="H118" s="28"/>
      <c r="I118" s="31" t="s">
        <v>396</v>
      </c>
      <c r="J118" s="31" t="s">
        <v>397</v>
      </c>
      <c r="K118" s="32">
        <v>1080</v>
      </c>
      <c r="L118" s="21">
        <f t="shared" si="15"/>
        <v>0.12328767123287671</v>
      </c>
      <c r="M118" s="21">
        <f t="shared" si="16"/>
        <v>0.12</v>
      </c>
      <c r="N118" s="19"/>
      <c r="O118" s="19"/>
      <c r="P118" s="19"/>
      <c r="Q118" s="20"/>
      <c r="R118" s="20"/>
      <c r="S118" s="19" t="s">
        <v>399</v>
      </c>
      <c r="T118" s="5"/>
      <c r="U118" s="5"/>
    </row>
    <row r="119" spans="1:21" ht="15" customHeight="1" x14ac:dyDescent="0.25">
      <c r="A119" s="9" t="s">
        <v>477</v>
      </c>
      <c r="B119" s="23">
        <v>42193</v>
      </c>
      <c r="C119" s="9" t="s">
        <v>476</v>
      </c>
      <c r="D119" s="9" t="s">
        <v>477</v>
      </c>
      <c r="E119" s="9" t="str">
        <f t="shared" si="7"/>
        <v>06</v>
      </c>
      <c r="F119" s="17" t="s">
        <v>43</v>
      </c>
      <c r="G119" s="18" t="s">
        <v>209</v>
      </c>
      <c r="H119" s="19" t="s">
        <v>480</v>
      </c>
      <c r="I119" s="19" t="s">
        <v>478</v>
      </c>
      <c r="J119" s="19" t="s">
        <v>479</v>
      </c>
      <c r="K119" s="20">
        <v>1100</v>
      </c>
      <c r="L119" s="21">
        <f>K119/8760</f>
        <v>0.12557077625570776</v>
      </c>
      <c r="M119" s="21">
        <f>ROUND(L119,2)</f>
        <v>0.13</v>
      </c>
      <c r="N119" s="19" t="s">
        <v>398</v>
      </c>
      <c r="O119" s="19"/>
      <c r="P119" s="19"/>
      <c r="Q119" s="20">
        <v>55</v>
      </c>
      <c r="R119" s="20">
        <v>3000</v>
      </c>
      <c r="S119" s="19" t="s">
        <v>399</v>
      </c>
      <c r="T119" s="5"/>
      <c r="U119" s="5"/>
    </row>
    <row r="120" spans="1:21" x14ac:dyDescent="0.25">
      <c r="A120" s="28" t="s">
        <v>476</v>
      </c>
      <c r="B120" s="23">
        <v>42193</v>
      </c>
      <c r="C120" s="28" t="s">
        <v>476</v>
      </c>
      <c r="D120" s="28" t="s">
        <v>477</v>
      </c>
      <c r="E120" s="28" t="str">
        <f t="shared" si="7"/>
        <v>06</v>
      </c>
      <c r="F120" s="29" t="s">
        <v>43</v>
      </c>
      <c r="G120" s="30" t="s">
        <v>24</v>
      </c>
      <c r="H120" s="33" t="s">
        <v>408</v>
      </c>
      <c r="I120" s="28" t="s">
        <v>482</v>
      </c>
      <c r="J120" s="28" t="s">
        <v>484</v>
      </c>
      <c r="K120" s="32">
        <v>1100</v>
      </c>
      <c r="L120" s="21">
        <f>K120/8760</f>
        <v>0.12557077625570776</v>
      </c>
      <c r="M120" s="21">
        <f t="shared" ref="M120:M121" si="17">ROUND(L120,2)</f>
        <v>0.13</v>
      </c>
      <c r="N120" s="22" t="s">
        <v>486</v>
      </c>
      <c r="O120" s="20">
        <v>49.2</v>
      </c>
      <c r="P120" s="9">
        <v>50</v>
      </c>
      <c r="Q120" s="20">
        <v>18.5</v>
      </c>
      <c r="R120" s="20">
        <v>2934</v>
      </c>
      <c r="S120" s="19" t="s">
        <v>399</v>
      </c>
    </row>
    <row r="121" spans="1:21" x14ac:dyDescent="0.25">
      <c r="A121" s="28" t="s">
        <v>476</v>
      </c>
      <c r="B121" s="23">
        <v>42193</v>
      </c>
      <c r="C121" s="28" t="s">
        <v>476</v>
      </c>
      <c r="D121" s="28" t="s">
        <v>477</v>
      </c>
      <c r="E121" s="28" t="str">
        <f t="shared" si="7"/>
        <v>06</v>
      </c>
      <c r="F121" s="29" t="s">
        <v>43</v>
      </c>
      <c r="G121" s="30" t="s">
        <v>24</v>
      </c>
      <c r="H121" s="33" t="s">
        <v>413</v>
      </c>
      <c r="I121" s="28" t="s">
        <v>483</v>
      </c>
      <c r="J121" s="28" t="s">
        <v>485</v>
      </c>
      <c r="K121" s="32">
        <v>1100</v>
      </c>
      <c r="L121" s="21">
        <f t="shared" ref="L121" si="18">K121/8760</f>
        <v>0.12557077625570776</v>
      </c>
      <c r="M121" s="21">
        <f t="shared" si="17"/>
        <v>0.13</v>
      </c>
      <c r="N121" s="22" t="s">
        <v>487</v>
      </c>
      <c r="O121" s="20">
        <v>49.2</v>
      </c>
      <c r="P121" s="9">
        <v>73</v>
      </c>
      <c r="Q121" s="20">
        <v>18.5</v>
      </c>
      <c r="R121" s="20">
        <v>2934</v>
      </c>
      <c r="S121" s="19" t="s">
        <v>399</v>
      </c>
    </row>
    <row r="122" spans="1:21" x14ac:dyDescent="0.25">
      <c r="A122" s="28" t="s">
        <v>476</v>
      </c>
      <c r="B122" s="28"/>
      <c r="C122" s="28"/>
      <c r="D122" s="28"/>
      <c r="E122" s="28" t="str">
        <f t="shared" si="7"/>
        <v>03</v>
      </c>
      <c r="F122" s="29" t="s">
        <v>75</v>
      </c>
      <c r="G122" s="30" t="s">
        <v>24</v>
      </c>
      <c r="H122" s="33" t="s">
        <v>490</v>
      </c>
      <c r="I122" s="28" t="s">
        <v>496</v>
      </c>
      <c r="J122" s="28" t="s">
        <v>500</v>
      </c>
      <c r="K122" s="28"/>
      <c r="L122" s="28"/>
      <c r="M122" s="28"/>
      <c r="N122" s="33" t="s">
        <v>494</v>
      </c>
      <c r="O122" s="32">
        <v>42</v>
      </c>
      <c r="P122" s="32">
        <v>100</v>
      </c>
      <c r="Q122" s="32">
        <v>30</v>
      </c>
      <c r="R122" s="32">
        <v>2940</v>
      </c>
      <c r="S122" s="33" t="s">
        <v>495</v>
      </c>
    </row>
    <row r="123" spans="1:21" x14ac:dyDescent="0.25">
      <c r="A123" s="28" t="s">
        <v>476</v>
      </c>
      <c r="B123" s="28"/>
      <c r="C123" s="28"/>
      <c r="D123" s="28"/>
      <c r="E123" s="28" t="str">
        <f t="shared" si="7"/>
        <v>03</v>
      </c>
      <c r="F123" s="29" t="s">
        <v>75</v>
      </c>
      <c r="G123" s="30" t="s">
        <v>24</v>
      </c>
      <c r="H123" s="33" t="s">
        <v>491</v>
      </c>
      <c r="I123" s="28" t="s">
        <v>497</v>
      </c>
      <c r="J123" s="28" t="s">
        <v>501</v>
      </c>
      <c r="K123" s="28"/>
      <c r="L123" s="28"/>
      <c r="M123" s="28"/>
      <c r="N123" s="33" t="s">
        <v>421</v>
      </c>
      <c r="O123" s="32">
        <v>42</v>
      </c>
      <c r="P123" s="32">
        <v>100</v>
      </c>
      <c r="Q123" s="32">
        <v>30</v>
      </c>
      <c r="R123" s="32">
        <v>2940</v>
      </c>
      <c r="S123" s="33" t="s">
        <v>495</v>
      </c>
    </row>
    <row r="124" spans="1:21" x14ac:dyDescent="0.25">
      <c r="A124" s="28" t="s">
        <v>476</v>
      </c>
      <c r="B124" s="28"/>
      <c r="C124" s="28"/>
      <c r="D124" s="28"/>
      <c r="E124" s="28" t="str">
        <f t="shared" si="7"/>
        <v>03</v>
      </c>
      <c r="F124" s="29" t="s">
        <v>75</v>
      </c>
      <c r="G124" s="30" t="s">
        <v>24</v>
      </c>
      <c r="H124" s="33" t="s">
        <v>492</v>
      </c>
      <c r="I124" s="28" t="s">
        <v>498</v>
      </c>
      <c r="J124" s="28" t="s">
        <v>502</v>
      </c>
      <c r="K124" s="28"/>
      <c r="L124" s="28"/>
      <c r="M124" s="28"/>
      <c r="N124" s="33" t="s">
        <v>421</v>
      </c>
      <c r="O124" s="32">
        <v>42</v>
      </c>
      <c r="P124" s="32">
        <v>100</v>
      </c>
      <c r="Q124" s="32">
        <v>30</v>
      </c>
      <c r="R124" s="32">
        <v>2940</v>
      </c>
      <c r="S124" s="33" t="s">
        <v>495</v>
      </c>
    </row>
    <row r="125" spans="1:21" x14ac:dyDescent="0.25">
      <c r="A125" s="28" t="s">
        <v>476</v>
      </c>
      <c r="B125" s="28"/>
      <c r="C125" s="28"/>
      <c r="D125" s="28"/>
      <c r="E125" s="28" t="str">
        <f t="shared" si="7"/>
        <v>03</v>
      </c>
      <c r="F125" s="29" t="s">
        <v>75</v>
      </c>
      <c r="G125" s="30" t="s">
        <v>24</v>
      </c>
      <c r="H125" s="33" t="s">
        <v>493</v>
      </c>
      <c r="I125" s="28" t="s">
        <v>499</v>
      </c>
      <c r="J125" s="28" t="s">
        <v>503</v>
      </c>
      <c r="K125" s="28"/>
      <c r="L125" s="28"/>
      <c r="M125" s="28"/>
      <c r="N125" s="33" t="s">
        <v>421</v>
      </c>
      <c r="O125" s="32">
        <v>42</v>
      </c>
      <c r="P125" s="32">
        <v>100</v>
      </c>
      <c r="Q125" s="32">
        <v>30</v>
      </c>
      <c r="R125" s="32">
        <v>2940</v>
      </c>
      <c r="S125" s="33" t="s">
        <v>495</v>
      </c>
    </row>
  </sheetData>
  <autoFilter ref="A3:S125"/>
  <conditionalFormatting sqref="L48:M75 M119:M12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6:M9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5:M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4:M9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3:M3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6:M1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3:M11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0:M11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0:M10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4:M10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M16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7:M2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M12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gridLines="1"/>
  <pageMargins left="0.70866141732283472" right="0.70866141732283472" top="0.78740157480314965" bottom="0.78740157480314965" header="0.31496062992125984" footer="0.31496062992125984"/>
  <pageSetup paperSize="9" scale="3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čerpadel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Stluka Martin</dc:creator>
  <cp:lastModifiedBy>Trnka Milan</cp:lastModifiedBy>
  <cp:lastPrinted>2020-05-19T06:17:54Z</cp:lastPrinted>
  <dcterms:created xsi:type="dcterms:W3CDTF">2014-06-11T17:27:07Z</dcterms:created>
  <dcterms:modified xsi:type="dcterms:W3CDTF">2020-05-19T08:01:10Z</dcterms:modified>
</cp:coreProperties>
</file>